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6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7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8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9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0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11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12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13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14.xml" ContentType="application/vnd.openxmlformats-officedocument.drawing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15.xml" ContentType="application/vnd.openxmlformats-officedocument.drawing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16.xml" ContentType="application/vnd.openxmlformats-officedocument.drawing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5" yWindow="-15" windowWidth="10200" windowHeight="7275" tabRatio="908" activeTab="4"/>
  </bookViews>
  <sheets>
    <sheet name="Toelichting tabblad leerling" sheetId="36" r:id="rId1"/>
    <sheet name="Toelichting tabblad coachgroep" sheetId="19" r:id="rId2"/>
    <sheet name="NAW" sheetId="20" r:id="rId3"/>
    <sheet name="coachgroep" sheetId="17" r:id="rId4"/>
    <sheet name="Jan Voorbeeld" sheetId="2" r:id="rId5"/>
    <sheet name="Leerling 2" sheetId="15" r:id="rId6"/>
    <sheet name="Leerling 3" sheetId="35" r:id="rId7"/>
    <sheet name="Leerling 4" sheetId="22" r:id="rId8"/>
    <sheet name="Leerling 5" sheetId="23" r:id="rId9"/>
    <sheet name="Leerling 6" sheetId="24" r:id="rId10"/>
    <sheet name="Leerling 7" sheetId="25" r:id="rId11"/>
    <sheet name="Leerling 8" sheetId="26" r:id="rId12"/>
    <sheet name="Leerling 9" sheetId="27" r:id="rId13"/>
    <sheet name="Leerling 10" sheetId="28" r:id="rId14"/>
    <sheet name="Leerling 11" sheetId="29" r:id="rId15"/>
    <sheet name="Leerling 12" sheetId="30" r:id="rId16"/>
    <sheet name="Leerling 13" sheetId="31" r:id="rId17"/>
    <sheet name="Leerling 14" sheetId="32" r:id="rId18"/>
    <sheet name="Leerling 15" sheetId="33" r:id="rId19"/>
    <sheet name="Leerling 16" sheetId="34" r:id="rId20"/>
  </sheets>
  <definedNames>
    <definedName name="_xlnm.Print_Area" localSheetId="3">coachgroep!$A$1:$AH$89</definedName>
    <definedName name="_xlnm.Print_Area" localSheetId="4">'Jan Voorbeeld'!$A$1:$T$101</definedName>
    <definedName name="_xlnm.Print_Area" localSheetId="13">'Leerling 10'!$A$1:$U$104</definedName>
    <definedName name="_xlnm.Print_Area" localSheetId="14">'Leerling 11'!$A$1:$U$104</definedName>
    <definedName name="_xlnm.Print_Area" localSheetId="15">'Leerling 12'!$A$1:$U$104</definedName>
    <definedName name="_xlnm.Print_Area" localSheetId="16">'Leerling 13'!$A$1:$U$104</definedName>
    <definedName name="_xlnm.Print_Area" localSheetId="17">'Leerling 14'!$A$1:$U$104</definedName>
    <definedName name="_xlnm.Print_Area" localSheetId="18">'Leerling 15'!$A$1:$U$104</definedName>
    <definedName name="_xlnm.Print_Area" localSheetId="19">'Leerling 16'!$A$1:$U$104</definedName>
    <definedName name="_xlnm.Print_Area" localSheetId="5">'Leerling 2'!$A$1:$T$105</definedName>
    <definedName name="_xlnm.Print_Area" localSheetId="6">'Leerling 3'!$A$1:$T$104</definedName>
    <definedName name="_xlnm.Print_Area" localSheetId="7">'Leerling 4'!$A$1:$U$104</definedName>
    <definedName name="_xlnm.Print_Area" localSheetId="8">'Leerling 5'!$A$1:$U$104</definedName>
    <definedName name="_xlnm.Print_Area" localSheetId="9">'Leerling 6'!$A$1:$U$104</definedName>
    <definedName name="_xlnm.Print_Area" localSheetId="10">'Leerling 7'!$A$1:$U$104</definedName>
    <definedName name="_xlnm.Print_Area" localSheetId="11">'Leerling 8'!$A$1:$U$104</definedName>
    <definedName name="_xlnm.Print_Area" localSheetId="12">'Leerling 9'!$A$1:$U$104</definedName>
    <definedName name="_xlnm.Print_Area" localSheetId="2">NAW!$A$1:$K$44</definedName>
    <definedName name="_xlnm.Print_Area" localSheetId="1">'Toelichting tabblad coachgroep'!$A$1:$AE$45</definedName>
    <definedName name="_xlnm.Print_Area" localSheetId="0">'Toelichting tabblad leerling'!$A$1:$T$48</definedName>
    <definedName name="_xlnm.Print_Titles" localSheetId="3">coachgroep!$1:$5</definedName>
    <definedName name="_xlnm.Print_Titles" localSheetId="4">'Jan Voorbeeld'!$1:$5</definedName>
    <definedName name="_xlnm.Print_Titles" localSheetId="13">'Leerling 10'!$1:$5</definedName>
    <definedName name="_xlnm.Print_Titles" localSheetId="14">'Leerling 11'!$1:$5</definedName>
    <definedName name="_xlnm.Print_Titles" localSheetId="15">'Leerling 12'!$1:$5</definedName>
    <definedName name="_xlnm.Print_Titles" localSheetId="16">'Leerling 13'!$1:$5</definedName>
    <definedName name="_xlnm.Print_Titles" localSheetId="17">'Leerling 14'!$1:$5</definedName>
    <definedName name="_xlnm.Print_Titles" localSheetId="18">'Leerling 15'!$1:$5</definedName>
    <definedName name="_xlnm.Print_Titles" localSheetId="19">'Leerling 16'!$1:$5</definedName>
    <definedName name="_xlnm.Print_Titles" localSheetId="5">'Leerling 2'!$1:$5</definedName>
    <definedName name="_xlnm.Print_Titles" localSheetId="6">'Leerling 3'!$1:$5</definedName>
    <definedName name="_xlnm.Print_Titles" localSheetId="7">'Leerling 4'!$1:$5</definedName>
    <definedName name="_xlnm.Print_Titles" localSheetId="8">'Leerling 5'!$1:$5</definedName>
    <definedName name="_xlnm.Print_Titles" localSheetId="9">'Leerling 6'!$1:$5</definedName>
    <definedName name="_xlnm.Print_Titles" localSheetId="10">'Leerling 7'!$1:$5</definedName>
    <definedName name="_xlnm.Print_Titles" localSheetId="11">'Leerling 8'!$1:$5</definedName>
    <definedName name="_xlnm.Print_Titles" localSheetId="12">'Leerling 9'!$1:$5</definedName>
  </definedNames>
  <calcPr calcId="145621"/>
</workbook>
</file>

<file path=xl/calcChain.xml><?xml version="1.0" encoding="utf-8"?>
<calcChain xmlns="http://schemas.openxmlformats.org/spreadsheetml/2006/main">
  <c r="L9" i="19" l="1"/>
  <c r="D10" i="19"/>
  <c r="L11" i="19"/>
  <c r="L12" i="19"/>
  <c r="L10" i="19"/>
  <c r="B38" i="36" l="1"/>
  <c r="D38" i="36"/>
  <c r="J38" i="36"/>
  <c r="N38" i="36"/>
  <c r="B39" i="36"/>
  <c r="D40" i="36"/>
  <c r="E40" i="36"/>
  <c r="F40" i="36"/>
  <c r="G40" i="36"/>
  <c r="J40" i="36"/>
  <c r="K40" i="36"/>
  <c r="L40" i="36"/>
  <c r="M40" i="36"/>
  <c r="P40" i="36"/>
  <c r="Q40" i="36"/>
  <c r="R40" i="36"/>
  <c r="S40" i="36"/>
  <c r="B41" i="36"/>
  <c r="D41" i="36"/>
  <c r="F41" i="36"/>
  <c r="G41" i="36"/>
  <c r="J41" i="36"/>
  <c r="L41" i="36"/>
  <c r="M41" i="36"/>
  <c r="P41" i="36"/>
  <c r="R41" i="36"/>
  <c r="S41" i="36"/>
  <c r="B42" i="36"/>
  <c r="C42" i="36"/>
  <c r="D42" i="36"/>
  <c r="H42" i="36"/>
  <c r="J42" i="36"/>
  <c r="N42" i="36"/>
  <c r="P42" i="36"/>
  <c r="T42" i="36"/>
  <c r="B43" i="36"/>
  <c r="C43" i="36"/>
  <c r="E43" i="36"/>
  <c r="F43" i="36"/>
  <c r="G43" i="36"/>
  <c r="H43" i="36"/>
  <c r="K43" i="36"/>
  <c r="L43" i="36"/>
  <c r="M43" i="36"/>
  <c r="N43" i="36"/>
  <c r="Q43" i="36"/>
  <c r="R43" i="36"/>
  <c r="S43" i="36"/>
  <c r="T43" i="36"/>
  <c r="B44" i="36"/>
  <c r="C44" i="36"/>
  <c r="E44" i="36"/>
  <c r="F44" i="36"/>
  <c r="G44" i="36"/>
  <c r="H44" i="36"/>
  <c r="K44" i="36"/>
  <c r="L44" i="36"/>
  <c r="M44" i="36"/>
  <c r="N44" i="36"/>
  <c r="Q44" i="36"/>
  <c r="R44" i="36"/>
  <c r="S44" i="36"/>
  <c r="T44" i="36"/>
  <c r="B45" i="36"/>
  <c r="C45" i="36"/>
  <c r="E45" i="36"/>
  <c r="F45" i="36"/>
  <c r="G45" i="36"/>
  <c r="H45" i="36"/>
  <c r="K45" i="36"/>
  <c r="L45" i="36"/>
  <c r="M45" i="36"/>
  <c r="N45" i="36"/>
  <c r="Q45" i="36"/>
  <c r="R45" i="36"/>
  <c r="S45" i="36"/>
  <c r="T45" i="36"/>
  <c r="B46" i="36"/>
  <c r="C46" i="36"/>
  <c r="E46" i="36"/>
  <c r="F46" i="36"/>
  <c r="G46" i="36"/>
  <c r="H46" i="36"/>
  <c r="K46" i="36"/>
  <c r="L46" i="36"/>
  <c r="M46" i="36"/>
  <c r="N46" i="36"/>
  <c r="Q46" i="36"/>
  <c r="R46" i="36"/>
  <c r="S46" i="36"/>
  <c r="T46" i="36"/>
  <c r="B47" i="36"/>
  <c r="C47" i="36"/>
  <c r="E47" i="36"/>
  <c r="F47" i="36"/>
  <c r="G47" i="36"/>
  <c r="H47" i="36"/>
  <c r="K47" i="36"/>
  <c r="L47" i="36"/>
  <c r="M47" i="36"/>
  <c r="N47" i="36"/>
  <c r="Q47" i="36"/>
  <c r="R47" i="36"/>
  <c r="S47" i="36"/>
  <c r="T47" i="36"/>
  <c r="B48" i="36"/>
  <c r="E48" i="36"/>
  <c r="F48" i="36"/>
  <c r="G48" i="36"/>
  <c r="H48" i="36"/>
  <c r="K48" i="36"/>
  <c r="L48" i="36"/>
  <c r="M48" i="36"/>
  <c r="N48" i="36"/>
  <c r="Q48" i="36"/>
  <c r="R48" i="36"/>
  <c r="S48" i="36"/>
  <c r="T48" i="36"/>
  <c r="A43" i="36"/>
  <c r="A44" i="36"/>
  <c r="A45" i="36"/>
  <c r="A46" i="36"/>
  <c r="A47" i="36"/>
  <c r="P19" i="19" l="1"/>
  <c r="AH89" i="17" l="1"/>
  <c r="AG89" i="17"/>
  <c r="AF89" i="17"/>
  <c r="AD89" i="17"/>
  <c r="AC89" i="17"/>
  <c r="AB89" i="17"/>
  <c r="Z89" i="17"/>
  <c r="Y89" i="17"/>
  <c r="X89" i="17"/>
  <c r="V89" i="17"/>
  <c r="U89" i="17"/>
  <c r="T89" i="17"/>
  <c r="R89" i="17"/>
  <c r="Q89" i="17"/>
  <c r="P89" i="17"/>
  <c r="N89" i="17"/>
  <c r="M89" i="17"/>
  <c r="L89" i="17"/>
  <c r="F89" i="17"/>
  <c r="E89" i="17"/>
  <c r="D89" i="17"/>
  <c r="J89" i="17"/>
  <c r="I89" i="17"/>
  <c r="H89" i="17"/>
  <c r="AH46" i="17"/>
  <c r="AG46" i="17"/>
  <c r="AF46" i="17"/>
  <c r="AD46" i="17"/>
  <c r="AC46" i="17"/>
  <c r="AB46" i="17"/>
  <c r="Z46" i="17"/>
  <c r="Y46" i="17"/>
  <c r="X46" i="17"/>
  <c r="V46" i="17"/>
  <c r="U46" i="17"/>
  <c r="T46" i="17"/>
  <c r="R46" i="17"/>
  <c r="Q46" i="17"/>
  <c r="P46" i="17"/>
  <c r="N46" i="17"/>
  <c r="M46" i="17"/>
  <c r="L46" i="17"/>
  <c r="J46" i="17"/>
  <c r="I46" i="17"/>
  <c r="H46" i="17"/>
  <c r="F46" i="17"/>
  <c r="E46" i="17"/>
  <c r="D46" i="17"/>
  <c r="AH79" i="17"/>
  <c r="AH77" i="17"/>
  <c r="AG76" i="17"/>
  <c r="AH70" i="17"/>
  <c r="AF69" i="17"/>
  <c r="AF68" i="17"/>
  <c r="AF67" i="17"/>
  <c r="AH65" i="17"/>
  <c r="AH63" i="17"/>
  <c r="AB76" i="17"/>
  <c r="AD68" i="17"/>
  <c r="AD64" i="17"/>
  <c r="AD56" i="17"/>
  <c r="Z79" i="17"/>
  <c r="Z69" i="17"/>
  <c r="Z67" i="17"/>
  <c r="U57" i="17"/>
  <c r="U55" i="17"/>
  <c r="N69" i="17"/>
  <c r="M57" i="17"/>
  <c r="H79" i="17"/>
  <c r="AF52" i="17"/>
  <c r="AF51" i="17"/>
  <c r="AB52" i="17"/>
  <c r="AB51" i="17"/>
  <c r="X52" i="17"/>
  <c r="X51" i="17"/>
  <c r="T52" i="17"/>
  <c r="T51" i="17"/>
  <c r="P52" i="17"/>
  <c r="P51" i="17"/>
  <c r="L52" i="17"/>
  <c r="L51" i="17"/>
  <c r="H52" i="17"/>
  <c r="H51" i="17"/>
  <c r="D52" i="17"/>
  <c r="D51" i="17"/>
  <c r="AF9" i="17"/>
  <c r="AF17" i="19" s="1"/>
  <c r="AF8" i="17"/>
  <c r="AF16" i="19" s="1"/>
  <c r="AB9" i="17"/>
  <c r="AB17" i="19" s="1"/>
  <c r="AB8" i="17"/>
  <c r="AB16" i="19" s="1"/>
  <c r="X9" i="17"/>
  <c r="X17" i="19" s="1"/>
  <c r="X8" i="17"/>
  <c r="X16" i="19" s="1"/>
  <c r="T9" i="17"/>
  <c r="T17" i="19" s="1"/>
  <c r="T8" i="17"/>
  <c r="T16" i="19" s="1"/>
  <c r="P9" i="17"/>
  <c r="P17" i="19" s="1"/>
  <c r="P8" i="17"/>
  <c r="P16" i="19" s="1"/>
  <c r="L9" i="17"/>
  <c r="L17" i="19" s="1"/>
  <c r="L8" i="17"/>
  <c r="L16" i="19" s="1"/>
  <c r="H8" i="17"/>
  <c r="H16" i="19" s="1"/>
  <c r="D8" i="17"/>
  <c r="D16" i="19" s="1"/>
  <c r="M1" i="17"/>
  <c r="M3" i="17"/>
  <c r="M4" i="17"/>
  <c r="M2" i="17"/>
  <c r="E102" i="34"/>
  <c r="E101" i="34"/>
  <c r="E100" i="34"/>
  <c r="E75" i="34"/>
  <c r="E74" i="34"/>
  <c r="E73" i="34"/>
  <c r="E72" i="34"/>
  <c r="B73" i="34"/>
  <c r="B102" i="34" s="1"/>
  <c r="E71" i="34"/>
  <c r="B72" i="34"/>
  <c r="B101" i="34" s="1"/>
  <c r="E70" i="34"/>
  <c r="B71" i="34"/>
  <c r="B100" i="34" s="1"/>
  <c r="E69" i="34"/>
  <c r="B70" i="34"/>
  <c r="B99" i="34" s="1"/>
  <c r="E68" i="34"/>
  <c r="B69" i="34"/>
  <c r="B98" i="34" s="1"/>
  <c r="P38" i="34"/>
  <c r="AH86" i="17" s="1"/>
  <c r="J38" i="34"/>
  <c r="AG86" i="17" s="1"/>
  <c r="D38" i="34"/>
  <c r="AF86" i="17" s="1"/>
  <c r="P37" i="34"/>
  <c r="AH85" i="17" s="1"/>
  <c r="J37" i="34"/>
  <c r="AG85" i="17" s="1"/>
  <c r="D37" i="34"/>
  <c r="AF85" i="17" s="1"/>
  <c r="P36" i="34"/>
  <c r="AH84" i="17" s="1"/>
  <c r="J36" i="34"/>
  <c r="AG84" i="17" s="1"/>
  <c r="D36" i="34"/>
  <c r="P31" i="34"/>
  <c r="J31" i="34"/>
  <c r="AG79" i="17" s="1"/>
  <c r="D31" i="34"/>
  <c r="AF79" i="17" s="1"/>
  <c r="P30" i="34"/>
  <c r="AH78" i="17" s="1"/>
  <c r="J30" i="34"/>
  <c r="AG78" i="17" s="1"/>
  <c r="D30" i="34"/>
  <c r="AF78" i="17" s="1"/>
  <c r="P29" i="34"/>
  <c r="J29" i="34"/>
  <c r="AG77" i="17" s="1"/>
  <c r="D29" i="34"/>
  <c r="AF77" i="17" s="1"/>
  <c r="P28" i="34"/>
  <c r="AH76" i="17" s="1"/>
  <c r="J28" i="34"/>
  <c r="D28" i="34"/>
  <c r="AF76" i="17" s="1"/>
  <c r="P27" i="34"/>
  <c r="AH75" i="17" s="1"/>
  <c r="J27" i="34"/>
  <c r="AG75" i="17" s="1"/>
  <c r="D27" i="34"/>
  <c r="AF75" i="17" s="1"/>
  <c r="P22" i="34"/>
  <c r="J22" i="34"/>
  <c r="AG70" i="17" s="1"/>
  <c r="D22" i="34"/>
  <c r="AF70" i="17" s="1"/>
  <c r="P21" i="34"/>
  <c r="AH69" i="17" s="1"/>
  <c r="J21" i="34"/>
  <c r="AG69" i="17" s="1"/>
  <c r="D21" i="34"/>
  <c r="P20" i="34"/>
  <c r="AH68" i="17" s="1"/>
  <c r="J20" i="34"/>
  <c r="AG68" i="17" s="1"/>
  <c r="D20" i="34"/>
  <c r="P19" i="34"/>
  <c r="AH67" i="17" s="1"/>
  <c r="J19" i="34"/>
  <c r="AG67" i="17" s="1"/>
  <c r="D19" i="34"/>
  <c r="P18" i="34"/>
  <c r="AH66" i="17" s="1"/>
  <c r="J18" i="34"/>
  <c r="AG66" i="17" s="1"/>
  <c r="D18" i="34"/>
  <c r="AF66" i="17" s="1"/>
  <c r="P17" i="34"/>
  <c r="J17" i="34"/>
  <c r="AG65" i="17" s="1"/>
  <c r="D17" i="34"/>
  <c r="AF65" i="17" s="1"/>
  <c r="P16" i="34"/>
  <c r="AH64" i="17" s="1"/>
  <c r="J16" i="34"/>
  <c r="AG64" i="17" s="1"/>
  <c r="D16" i="34"/>
  <c r="AF64" i="17" s="1"/>
  <c r="P15" i="34"/>
  <c r="J15" i="34"/>
  <c r="AG63" i="17" s="1"/>
  <c r="D15" i="34"/>
  <c r="AF63" i="17" s="1"/>
  <c r="P10" i="34"/>
  <c r="AH58" i="17" s="1"/>
  <c r="J10" i="34"/>
  <c r="AG58" i="17" s="1"/>
  <c r="D10" i="34"/>
  <c r="AF58" i="17" s="1"/>
  <c r="P9" i="34"/>
  <c r="AH57" i="17" s="1"/>
  <c r="J9" i="34"/>
  <c r="AG57" i="17" s="1"/>
  <c r="D9" i="34"/>
  <c r="AF57" i="17" s="1"/>
  <c r="P8" i="34"/>
  <c r="AH56" i="17" s="1"/>
  <c r="J8" i="34"/>
  <c r="AG56" i="17" s="1"/>
  <c r="D8" i="34"/>
  <c r="AF56" i="17" s="1"/>
  <c r="P7" i="34"/>
  <c r="AH55" i="17" s="1"/>
  <c r="J7" i="34"/>
  <c r="AG55" i="17" s="1"/>
  <c r="D7" i="34"/>
  <c r="AF55" i="17" s="1"/>
  <c r="P6" i="34"/>
  <c r="AH54" i="17" s="1"/>
  <c r="J6" i="34"/>
  <c r="AG54" i="17" s="1"/>
  <c r="D6" i="34"/>
  <c r="AF54" i="17" s="1"/>
  <c r="S5" i="34"/>
  <c r="R5" i="34"/>
  <c r="Q5" i="34"/>
  <c r="M5" i="34"/>
  <c r="L5" i="34"/>
  <c r="K5" i="34"/>
  <c r="G5" i="34"/>
  <c r="F5" i="34"/>
  <c r="E5" i="34"/>
  <c r="Q4" i="34"/>
  <c r="K4" i="34"/>
  <c r="E4" i="34"/>
  <c r="C2" i="34"/>
  <c r="S1" i="34"/>
  <c r="O1" i="34"/>
  <c r="K1" i="34"/>
  <c r="E1" i="34"/>
  <c r="C1" i="34"/>
  <c r="E102" i="33"/>
  <c r="E101" i="33"/>
  <c r="E100" i="33"/>
  <c r="E75" i="33"/>
  <c r="E74" i="33"/>
  <c r="E73" i="33"/>
  <c r="E72" i="33"/>
  <c r="B73" i="33"/>
  <c r="B102" i="33" s="1"/>
  <c r="E71" i="33"/>
  <c r="B72" i="33"/>
  <c r="B101" i="33" s="1"/>
  <c r="E70" i="33"/>
  <c r="B71" i="33"/>
  <c r="B100" i="33" s="1"/>
  <c r="E69" i="33"/>
  <c r="B70" i="33"/>
  <c r="B99" i="33" s="1"/>
  <c r="E68" i="33"/>
  <c r="B69" i="33"/>
  <c r="B98" i="33" s="1"/>
  <c r="P38" i="33"/>
  <c r="AD86" i="17" s="1"/>
  <c r="J38" i="33"/>
  <c r="AC86" i="17" s="1"/>
  <c r="D38" i="33"/>
  <c r="AB86" i="17" s="1"/>
  <c r="P37" i="33"/>
  <c r="AD85" i="17" s="1"/>
  <c r="J37" i="33"/>
  <c r="AC85" i="17" s="1"/>
  <c r="D37" i="33"/>
  <c r="AB85" i="17" s="1"/>
  <c r="P36" i="33"/>
  <c r="AD84" i="17" s="1"/>
  <c r="J36" i="33"/>
  <c r="AC84" i="17" s="1"/>
  <c r="D36" i="33"/>
  <c r="AB84" i="17" s="1"/>
  <c r="P31" i="33"/>
  <c r="AD79" i="17" s="1"/>
  <c r="J31" i="33"/>
  <c r="AC79" i="17" s="1"/>
  <c r="D31" i="33"/>
  <c r="AB79" i="17" s="1"/>
  <c r="P30" i="33"/>
  <c r="AD78" i="17" s="1"/>
  <c r="J30" i="33"/>
  <c r="AC78" i="17" s="1"/>
  <c r="D30" i="33"/>
  <c r="AB78" i="17" s="1"/>
  <c r="P29" i="33"/>
  <c r="AD77" i="17" s="1"/>
  <c r="J29" i="33"/>
  <c r="AC77" i="17" s="1"/>
  <c r="D29" i="33"/>
  <c r="AB77" i="17" s="1"/>
  <c r="P28" i="33"/>
  <c r="AD76" i="17" s="1"/>
  <c r="J28" i="33"/>
  <c r="AC76" i="17" s="1"/>
  <c r="D28" i="33"/>
  <c r="P27" i="33"/>
  <c r="AD75" i="17" s="1"/>
  <c r="J27" i="33"/>
  <c r="D27" i="33"/>
  <c r="AB75" i="17" s="1"/>
  <c r="P22" i="33"/>
  <c r="AD70" i="17" s="1"/>
  <c r="J22" i="33"/>
  <c r="AC70" i="17" s="1"/>
  <c r="D22" i="33"/>
  <c r="AB70" i="17" s="1"/>
  <c r="P21" i="33"/>
  <c r="AD69" i="17" s="1"/>
  <c r="J21" i="33"/>
  <c r="AC69" i="17" s="1"/>
  <c r="D21" i="33"/>
  <c r="AB69" i="17" s="1"/>
  <c r="P20" i="33"/>
  <c r="J20" i="33"/>
  <c r="AC68" i="17" s="1"/>
  <c r="D20" i="33"/>
  <c r="AB68" i="17" s="1"/>
  <c r="P19" i="33"/>
  <c r="AD67" i="17" s="1"/>
  <c r="J19" i="33"/>
  <c r="AC67" i="17" s="1"/>
  <c r="D19" i="33"/>
  <c r="AB67" i="17" s="1"/>
  <c r="P18" i="33"/>
  <c r="AD66" i="17" s="1"/>
  <c r="J18" i="33"/>
  <c r="AC66" i="17" s="1"/>
  <c r="D18" i="33"/>
  <c r="AB66" i="17" s="1"/>
  <c r="P17" i="33"/>
  <c r="AD65" i="17" s="1"/>
  <c r="J17" i="33"/>
  <c r="AC65" i="17" s="1"/>
  <c r="D17" i="33"/>
  <c r="AB65" i="17" s="1"/>
  <c r="P16" i="33"/>
  <c r="J16" i="33"/>
  <c r="AC64" i="17" s="1"/>
  <c r="D16" i="33"/>
  <c r="AB64" i="17" s="1"/>
  <c r="P15" i="33"/>
  <c r="AD63" i="17" s="1"/>
  <c r="J15" i="33"/>
  <c r="D15" i="33"/>
  <c r="AB63" i="17" s="1"/>
  <c r="P10" i="33"/>
  <c r="AD58" i="17" s="1"/>
  <c r="J10" i="33"/>
  <c r="AC58" i="17" s="1"/>
  <c r="D10" i="33"/>
  <c r="AB58" i="17" s="1"/>
  <c r="P9" i="33"/>
  <c r="AD57" i="17" s="1"/>
  <c r="J9" i="33"/>
  <c r="AC57" i="17" s="1"/>
  <c r="D9" i="33"/>
  <c r="AB57" i="17" s="1"/>
  <c r="P8" i="33"/>
  <c r="J8" i="33"/>
  <c r="AC56" i="17" s="1"/>
  <c r="D8" i="33"/>
  <c r="AB56" i="17" s="1"/>
  <c r="P7" i="33"/>
  <c r="AD55" i="17" s="1"/>
  <c r="J7" i="33"/>
  <c r="AC55" i="17" s="1"/>
  <c r="D7" i="33"/>
  <c r="AB55" i="17" s="1"/>
  <c r="P6" i="33"/>
  <c r="AD54" i="17" s="1"/>
  <c r="J6" i="33"/>
  <c r="AC54" i="17" s="1"/>
  <c r="D6" i="33"/>
  <c r="AB54" i="17" s="1"/>
  <c r="S5" i="33"/>
  <c r="R5" i="33"/>
  <c r="Q5" i="33"/>
  <c r="M5" i="33"/>
  <c r="L5" i="33"/>
  <c r="K5" i="33"/>
  <c r="G5" i="33"/>
  <c r="F5" i="33"/>
  <c r="E5" i="33"/>
  <c r="Q4" i="33"/>
  <c r="K4" i="33"/>
  <c r="E4" i="33"/>
  <c r="C2" i="33"/>
  <c r="S1" i="33"/>
  <c r="O1" i="33"/>
  <c r="K1" i="33"/>
  <c r="E1" i="33"/>
  <c r="C1" i="33"/>
  <c r="E102" i="32"/>
  <c r="E101" i="32"/>
  <c r="E100" i="32"/>
  <c r="E75" i="32"/>
  <c r="E74" i="32"/>
  <c r="E73" i="32"/>
  <c r="E72" i="32"/>
  <c r="B73" i="32"/>
  <c r="B102" i="32" s="1"/>
  <c r="E71" i="32"/>
  <c r="B72" i="32"/>
  <c r="B101" i="32" s="1"/>
  <c r="E70" i="32"/>
  <c r="B71" i="32"/>
  <c r="B100" i="32" s="1"/>
  <c r="E69" i="32"/>
  <c r="B70" i="32"/>
  <c r="B99" i="32" s="1"/>
  <c r="E68" i="32"/>
  <c r="B69" i="32"/>
  <c r="B98" i="32" s="1"/>
  <c r="P38" i="32"/>
  <c r="Z86" i="17" s="1"/>
  <c r="J38" i="32"/>
  <c r="Y86" i="17" s="1"/>
  <c r="D38" i="32"/>
  <c r="X86" i="17" s="1"/>
  <c r="P37" i="32"/>
  <c r="Z85" i="17" s="1"/>
  <c r="J37" i="32"/>
  <c r="Y85" i="17" s="1"/>
  <c r="D37" i="32"/>
  <c r="X85" i="17" s="1"/>
  <c r="P36" i="32"/>
  <c r="Z84" i="17" s="1"/>
  <c r="J36" i="32"/>
  <c r="Y84" i="17" s="1"/>
  <c r="D36" i="32"/>
  <c r="X84" i="17" s="1"/>
  <c r="P31" i="32"/>
  <c r="J31" i="32"/>
  <c r="Y79" i="17" s="1"/>
  <c r="D31" i="32"/>
  <c r="X79" i="17" s="1"/>
  <c r="P30" i="32"/>
  <c r="Z78" i="17" s="1"/>
  <c r="J30" i="32"/>
  <c r="Y78" i="17" s="1"/>
  <c r="D30" i="32"/>
  <c r="X78" i="17" s="1"/>
  <c r="P29" i="32"/>
  <c r="Z77" i="17" s="1"/>
  <c r="J29" i="32"/>
  <c r="Y77" i="17" s="1"/>
  <c r="D29" i="32"/>
  <c r="X77" i="17" s="1"/>
  <c r="P28" i="32"/>
  <c r="Z76" i="17" s="1"/>
  <c r="J28" i="32"/>
  <c r="Y76" i="17" s="1"/>
  <c r="D28" i="32"/>
  <c r="X76" i="17" s="1"/>
  <c r="P27" i="32"/>
  <c r="Z75" i="17" s="1"/>
  <c r="J27" i="32"/>
  <c r="Y75" i="17" s="1"/>
  <c r="D27" i="32"/>
  <c r="X75" i="17" s="1"/>
  <c r="P22" i="32"/>
  <c r="Z70" i="17" s="1"/>
  <c r="J22" i="32"/>
  <c r="Y70" i="17" s="1"/>
  <c r="D22" i="32"/>
  <c r="X70" i="17" s="1"/>
  <c r="P21" i="32"/>
  <c r="J21" i="32"/>
  <c r="Y69" i="17" s="1"/>
  <c r="D21" i="32"/>
  <c r="X69" i="17" s="1"/>
  <c r="P20" i="32"/>
  <c r="Z68" i="17" s="1"/>
  <c r="J20" i="32"/>
  <c r="Y68" i="17" s="1"/>
  <c r="D20" i="32"/>
  <c r="X68" i="17" s="1"/>
  <c r="P19" i="32"/>
  <c r="J19" i="32"/>
  <c r="Y67" i="17" s="1"/>
  <c r="D19" i="32"/>
  <c r="X67" i="17" s="1"/>
  <c r="P18" i="32"/>
  <c r="Z66" i="17" s="1"/>
  <c r="J18" i="32"/>
  <c r="Y66" i="17" s="1"/>
  <c r="D18" i="32"/>
  <c r="X66" i="17" s="1"/>
  <c r="P17" i="32"/>
  <c r="Z65" i="17" s="1"/>
  <c r="J17" i="32"/>
  <c r="Y65" i="17" s="1"/>
  <c r="D17" i="32"/>
  <c r="X65" i="17" s="1"/>
  <c r="P16" i="32"/>
  <c r="Z64" i="17" s="1"/>
  <c r="J16" i="32"/>
  <c r="Y64" i="17" s="1"/>
  <c r="D16" i="32"/>
  <c r="X64" i="17" s="1"/>
  <c r="P15" i="32"/>
  <c r="Z63" i="17" s="1"/>
  <c r="J15" i="32"/>
  <c r="Y63" i="17" s="1"/>
  <c r="D15" i="32"/>
  <c r="X63" i="17" s="1"/>
  <c r="P10" i="32"/>
  <c r="Z58" i="17" s="1"/>
  <c r="J10" i="32"/>
  <c r="Y58" i="17" s="1"/>
  <c r="D10" i="32"/>
  <c r="X58" i="17" s="1"/>
  <c r="P9" i="32"/>
  <c r="Z57" i="17" s="1"/>
  <c r="J9" i="32"/>
  <c r="Y57" i="17" s="1"/>
  <c r="D9" i="32"/>
  <c r="X57" i="17" s="1"/>
  <c r="P8" i="32"/>
  <c r="Z56" i="17" s="1"/>
  <c r="J8" i="32"/>
  <c r="Y56" i="17" s="1"/>
  <c r="D8" i="32"/>
  <c r="X56" i="17" s="1"/>
  <c r="P7" i="32"/>
  <c r="Z55" i="17" s="1"/>
  <c r="J7" i="32"/>
  <c r="Y55" i="17" s="1"/>
  <c r="D7" i="32"/>
  <c r="X55" i="17" s="1"/>
  <c r="P6" i="32"/>
  <c r="Z54" i="17" s="1"/>
  <c r="J6" i="32"/>
  <c r="Y54" i="17" s="1"/>
  <c r="D6" i="32"/>
  <c r="X54" i="17" s="1"/>
  <c r="S5" i="32"/>
  <c r="R5" i="32"/>
  <c r="Q5" i="32"/>
  <c r="M5" i="32"/>
  <c r="L5" i="32"/>
  <c r="K5" i="32"/>
  <c r="G5" i="32"/>
  <c r="F5" i="32"/>
  <c r="E5" i="32"/>
  <c r="Q4" i="32"/>
  <c r="K4" i="32"/>
  <c r="E4" i="32"/>
  <c r="C2" i="32"/>
  <c r="S1" i="32"/>
  <c r="O1" i="32"/>
  <c r="K1" i="32"/>
  <c r="E1" i="32"/>
  <c r="C1" i="32"/>
  <c r="E102" i="31"/>
  <c r="E101" i="31"/>
  <c r="E100" i="31"/>
  <c r="E75" i="31"/>
  <c r="E74" i="31"/>
  <c r="E73" i="31"/>
  <c r="E72" i="31"/>
  <c r="B73" i="31"/>
  <c r="B102" i="31" s="1"/>
  <c r="E71" i="31"/>
  <c r="B72" i="31"/>
  <c r="B101" i="31" s="1"/>
  <c r="E70" i="31"/>
  <c r="B71" i="31"/>
  <c r="B100" i="31" s="1"/>
  <c r="E69" i="31"/>
  <c r="B70" i="31"/>
  <c r="B99" i="31" s="1"/>
  <c r="E68" i="31"/>
  <c r="B69" i="31"/>
  <c r="B98" i="31" s="1"/>
  <c r="P38" i="31"/>
  <c r="V86" i="17" s="1"/>
  <c r="J38" i="31"/>
  <c r="U86" i="17" s="1"/>
  <c r="D38" i="31"/>
  <c r="T86" i="17" s="1"/>
  <c r="P37" i="31"/>
  <c r="V85" i="17" s="1"/>
  <c r="J37" i="31"/>
  <c r="U85" i="17" s="1"/>
  <c r="D37" i="31"/>
  <c r="T85" i="17" s="1"/>
  <c r="P36" i="31"/>
  <c r="V84" i="17" s="1"/>
  <c r="J36" i="31"/>
  <c r="U84" i="17" s="1"/>
  <c r="D36" i="31"/>
  <c r="T84" i="17" s="1"/>
  <c r="P31" i="31"/>
  <c r="V79" i="17" s="1"/>
  <c r="J31" i="31"/>
  <c r="U79" i="17" s="1"/>
  <c r="D31" i="31"/>
  <c r="T79" i="17" s="1"/>
  <c r="P30" i="31"/>
  <c r="V78" i="17" s="1"/>
  <c r="J30" i="31"/>
  <c r="U78" i="17" s="1"/>
  <c r="D30" i="31"/>
  <c r="T78" i="17" s="1"/>
  <c r="P29" i="31"/>
  <c r="V77" i="17" s="1"/>
  <c r="J29" i="31"/>
  <c r="U77" i="17" s="1"/>
  <c r="D29" i="31"/>
  <c r="T77" i="17" s="1"/>
  <c r="P28" i="31"/>
  <c r="V76" i="17" s="1"/>
  <c r="J28" i="31"/>
  <c r="U76" i="17" s="1"/>
  <c r="D28" i="31"/>
  <c r="T76" i="17" s="1"/>
  <c r="P27" i="31"/>
  <c r="V75" i="17" s="1"/>
  <c r="J27" i="31"/>
  <c r="U75" i="17" s="1"/>
  <c r="D27" i="31"/>
  <c r="T75" i="17" s="1"/>
  <c r="P22" i="31"/>
  <c r="V70" i="17" s="1"/>
  <c r="J22" i="31"/>
  <c r="U70" i="17" s="1"/>
  <c r="D22" i="31"/>
  <c r="T70" i="17" s="1"/>
  <c r="P21" i="31"/>
  <c r="V69" i="17" s="1"/>
  <c r="J21" i="31"/>
  <c r="U69" i="17" s="1"/>
  <c r="D21" i="31"/>
  <c r="T69" i="17" s="1"/>
  <c r="P20" i="31"/>
  <c r="V68" i="17" s="1"/>
  <c r="J20" i="31"/>
  <c r="U68" i="17" s="1"/>
  <c r="D20" i="31"/>
  <c r="T68" i="17" s="1"/>
  <c r="P19" i="31"/>
  <c r="V67" i="17" s="1"/>
  <c r="J19" i="31"/>
  <c r="U67" i="17" s="1"/>
  <c r="D19" i="31"/>
  <c r="T67" i="17" s="1"/>
  <c r="P18" i="31"/>
  <c r="V66" i="17" s="1"/>
  <c r="J18" i="31"/>
  <c r="U66" i="17" s="1"/>
  <c r="D18" i="31"/>
  <c r="T66" i="17" s="1"/>
  <c r="P17" i="31"/>
  <c r="V65" i="17" s="1"/>
  <c r="J17" i="31"/>
  <c r="U65" i="17" s="1"/>
  <c r="D17" i="31"/>
  <c r="T65" i="17" s="1"/>
  <c r="P16" i="31"/>
  <c r="V64" i="17" s="1"/>
  <c r="J16" i="31"/>
  <c r="U64" i="17" s="1"/>
  <c r="D16" i="31"/>
  <c r="T64" i="17" s="1"/>
  <c r="P15" i="31"/>
  <c r="V63" i="17" s="1"/>
  <c r="J15" i="31"/>
  <c r="D15" i="31"/>
  <c r="T63" i="17" s="1"/>
  <c r="P10" i="31"/>
  <c r="V58" i="17" s="1"/>
  <c r="J10" i="31"/>
  <c r="U58" i="17" s="1"/>
  <c r="D10" i="31"/>
  <c r="T58" i="17" s="1"/>
  <c r="P9" i="31"/>
  <c r="V57" i="17" s="1"/>
  <c r="J9" i="31"/>
  <c r="D9" i="31"/>
  <c r="T57" i="17" s="1"/>
  <c r="P8" i="31"/>
  <c r="V56" i="17" s="1"/>
  <c r="J8" i="31"/>
  <c r="U56" i="17" s="1"/>
  <c r="D8" i="31"/>
  <c r="T56" i="17" s="1"/>
  <c r="P7" i="31"/>
  <c r="V55" i="17" s="1"/>
  <c r="J7" i="31"/>
  <c r="D7" i="31"/>
  <c r="T55" i="17" s="1"/>
  <c r="P6" i="31"/>
  <c r="V54" i="17" s="1"/>
  <c r="J6" i="31"/>
  <c r="D6" i="31"/>
  <c r="S5" i="31"/>
  <c r="R5" i="31"/>
  <c r="Q5" i="31"/>
  <c r="M5" i="31"/>
  <c r="L5" i="31"/>
  <c r="K5" i="31"/>
  <c r="G5" i="31"/>
  <c r="F5" i="31"/>
  <c r="E5" i="31"/>
  <c r="Q4" i="31"/>
  <c r="K4" i="31"/>
  <c r="E4" i="31"/>
  <c r="C2" i="31"/>
  <c r="S1" i="31"/>
  <c r="O1" i="31"/>
  <c r="K1" i="31"/>
  <c r="E1" i="31"/>
  <c r="C1" i="31"/>
  <c r="E102" i="30"/>
  <c r="E101" i="30"/>
  <c r="E100" i="30"/>
  <c r="E75" i="30"/>
  <c r="E74" i="30"/>
  <c r="E73" i="30"/>
  <c r="E72" i="30"/>
  <c r="B73" i="30"/>
  <c r="B102" i="30" s="1"/>
  <c r="E71" i="30"/>
  <c r="B72" i="30"/>
  <c r="B101" i="30" s="1"/>
  <c r="E70" i="30"/>
  <c r="B71" i="30"/>
  <c r="B100" i="30" s="1"/>
  <c r="E69" i="30"/>
  <c r="B70" i="30"/>
  <c r="B99" i="30" s="1"/>
  <c r="E68" i="30"/>
  <c r="B69" i="30"/>
  <c r="B98" i="30" s="1"/>
  <c r="P38" i="30"/>
  <c r="R86" i="17" s="1"/>
  <c r="J38" i="30"/>
  <c r="Q86" i="17" s="1"/>
  <c r="D38" i="30"/>
  <c r="P86" i="17" s="1"/>
  <c r="P37" i="30"/>
  <c r="R85" i="17" s="1"/>
  <c r="J37" i="30"/>
  <c r="Q85" i="17" s="1"/>
  <c r="D37" i="30"/>
  <c r="P85" i="17" s="1"/>
  <c r="P36" i="30"/>
  <c r="R84" i="17" s="1"/>
  <c r="J36" i="30"/>
  <c r="Q84" i="17" s="1"/>
  <c r="D36" i="30"/>
  <c r="P84" i="17" s="1"/>
  <c r="P31" i="30"/>
  <c r="R79" i="17" s="1"/>
  <c r="J31" i="30"/>
  <c r="Q79" i="17" s="1"/>
  <c r="D31" i="30"/>
  <c r="P79" i="17" s="1"/>
  <c r="P30" i="30"/>
  <c r="R78" i="17" s="1"/>
  <c r="J30" i="30"/>
  <c r="Q78" i="17" s="1"/>
  <c r="D30" i="30"/>
  <c r="P78" i="17" s="1"/>
  <c r="P29" i="30"/>
  <c r="R77" i="17" s="1"/>
  <c r="J29" i="30"/>
  <c r="Q77" i="17" s="1"/>
  <c r="D29" i="30"/>
  <c r="P77" i="17" s="1"/>
  <c r="P28" i="30"/>
  <c r="R76" i="17" s="1"/>
  <c r="J28" i="30"/>
  <c r="Q76" i="17" s="1"/>
  <c r="D28" i="30"/>
  <c r="P76" i="17" s="1"/>
  <c r="P27" i="30"/>
  <c r="R75" i="17" s="1"/>
  <c r="J27" i="30"/>
  <c r="Q75" i="17" s="1"/>
  <c r="D27" i="30"/>
  <c r="P75" i="17" s="1"/>
  <c r="P22" i="30"/>
  <c r="R70" i="17" s="1"/>
  <c r="J22" i="30"/>
  <c r="Q70" i="17" s="1"/>
  <c r="D22" i="30"/>
  <c r="P70" i="17" s="1"/>
  <c r="P21" i="30"/>
  <c r="R69" i="17" s="1"/>
  <c r="J21" i="30"/>
  <c r="Q69" i="17" s="1"/>
  <c r="D21" i="30"/>
  <c r="P69" i="17" s="1"/>
  <c r="P20" i="30"/>
  <c r="R68" i="17" s="1"/>
  <c r="J20" i="30"/>
  <c r="Q68" i="17" s="1"/>
  <c r="D20" i="30"/>
  <c r="P68" i="17" s="1"/>
  <c r="P19" i="30"/>
  <c r="R67" i="17" s="1"/>
  <c r="J19" i="30"/>
  <c r="Q67" i="17" s="1"/>
  <c r="D19" i="30"/>
  <c r="P67" i="17" s="1"/>
  <c r="P18" i="30"/>
  <c r="R66" i="17" s="1"/>
  <c r="J18" i="30"/>
  <c r="Q66" i="17" s="1"/>
  <c r="D18" i="30"/>
  <c r="P66" i="17" s="1"/>
  <c r="P17" i="30"/>
  <c r="R65" i="17" s="1"/>
  <c r="J17" i="30"/>
  <c r="Q65" i="17" s="1"/>
  <c r="D17" i="30"/>
  <c r="P65" i="17" s="1"/>
  <c r="P16" i="30"/>
  <c r="R64" i="17" s="1"/>
  <c r="J16" i="30"/>
  <c r="Q64" i="17" s="1"/>
  <c r="D16" i="30"/>
  <c r="P64" i="17" s="1"/>
  <c r="P15" i="30"/>
  <c r="R63" i="17" s="1"/>
  <c r="J15" i="30"/>
  <c r="Q63" i="17" s="1"/>
  <c r="D15" i="30"/>
  <c r="P63" i="17" s="1"/>
  <c r="P10" i="30"/>
  <c r="R58" i="17" s="1"/>
  <c r="J10" i="30"/>
  <c r="Q58" i="17" s="1"/>
  <c r="D10" i="30"/>
  <c r="P58" i="17" s="1"/>
  <c r="P9" i="30"/>
  <c r="R57" i="17" s="1"/>
  <c r="J9" i="30"/>
  <c r="Q57" i="17" s="1"/>
  <c r="D9" i="30"/>
  <c r="P57" i="17" s="1"/>
  <c r="P8" i="30"/>
  <c r="R56" i="17" s="1"/>
  <c r="J8" i="30"/>
  <c r="Q56" i="17" s="1"/>
  <c r="D8" i="30"/>
  <c r="P56" i="17" s="1"/>
  <c r="P7" i="30"/>
  <c r="R55" i="17" s="1"/>
  <c r="J7" i="30"/>
  <c r="Q55" i="17" s="1"/>
  <c r="D7" i="30"/>
  <c r="P54" i="17" s="1"/>
  <c r="P6" i="30"/>
  <c r="R54" i="17" s="1"/>
  <c r="J6" i="30"/>
  <c r="Q54" i="17" s="1"/>
  <c r="D6" i="30"/>
  <c r="S5" i="30"/>
  <c r="R5" i="30"/>
  <c r="Q5" i="30"/>
  <c r="M5" i="30"/>
  <c r="L5" i="30"/>
  <c r="K5" i="30"/>
  <c r="G5" i="30"/>
  <c r="F5" i="30"/>
  <c r="E5" i="30"/>
  <c r="Q4" i="30"/>
  <c r="K4" i="30"/>
  <c r="E4" i="30"/>
  <c r="C2" i="30"/>
  <c r="S1" i="30"/>
  <c r="O1" i="30"/>
  <c r="K1" i="30"/>
  <c r="E1" i="30"/>
  <c r="C1" i="30"/>
  <c r="E102" i="29"/>
  <c r="E101" i="29"/>
  <c r="E100" i="29"/>
  <c r="E75" i="29"/>
  <c r="E74" i="29"/>
  <c r="E73" i="29"/>
  <c r="E72" i="29"/>
  <c r="B73" i="29"/>
  <c r="B102" i="29" s="1"/>
  <c r="E71" i="29"/>
  <c r="B72" i="29"/>
  <c r="B101" i="29" s="1"/>
  <c r="E70" i="29"/>
  <c r="B71" i="29"/>
  <c r="B100" i="29" s="1"/>
  <c r="E69" i="29"/>
  <c r="B70" i="29"/>
  <c r="B99" i="29" s="1"/>
  <c r="E68" i="29"/>
  <c r="B69" i="29"/>
  <c r="B98" i="29" s="1"/>
  <c r="P38" i="29"/>
  <c r="N86" i="17" s="1"/>
  <c r="J38" i="29"/>
  <c r="M86" i="17" s="1"/>
  <c r="D38" i="29"/>
  <c r="L86" i="17" s="1"/>
  <c r="P37" i="29"/>
  <c r="N85" i="17" s="1"/>
  <c r="J37" i="29"/>
  <c r="M85" i="17" s="1"/>
  <c r="D37" i="29"/>
  <c r="L85" i="17" s="1"/>
  <c r="P36" i="29"/>
  <c r="N84" i="17" s="1"/>
  <c r="J36" i="29"/>
  <c r="M84" i="17" s="1"/>
  <c r="D36" i="29"/>
  <c r="L84" i="17" s="1"/>
  <c r="P31" i="29"/>
  <c r="N79" i="17" s="1"/>
  <c r="J31" i="29"/>
  <c r="M79" i="17" s="1"/>
  <c r="D31" i="29"/>
  <c r="L79" i="17" s="1"/>
  <c r="P30" i="29"/>
  <c r="N78" i="17" s="1"/>
  <c r="J30" i="29"/>
  <c r="M78" i="17" s="1"/>
  <c r="D30" i="29"/>
  <c r="L78" i="17" s="1"/>
  <c r="P29" i="29"/>
  <c r="N77" i="17" s="1"/>
  <c r="J29" i="29"/>
  <c r="M77" i="17" s="1"/>
  <c r="D29" i="29"/>
  <c r="L77" i="17" s="1"/>
  <c r="P28" i="29"/>
  <c r="N76" i="17" s="1"/>
  <c r="J28" i="29"/>
  <c r="M76" i="17" s="1"/>
  <c r="D28" i="29"/>
  <c r="L76" i="17" s="1"/>
  <c r="P27" i="29"/>
  <c r="N75" i="17" s="1"/>
  <c r="J27" i="29"/>
  <c r="M75" i="17" s="1"/>
  <c r="D27" i="29"/>
  <c r="L75" i="17" s="1"/>
  <c r="P22" i="29"/>
  <c r="N70" i="17" s="1"/>
  <c r="J22" i="29"/>
  <c r="M70" i="17" s="1"/>
  <c r="D22" i="29"/>
  <c r="L70" i="17" s="1"/>
  <c r="P21" i="29"/>
  <c r="J21" i="29"/>
  <c r="M69" i="17" s="1"/>
  <c r="D21" i="29"/>
  <c r="L69" i="17" s="1"/>
  <c r="P20" i="29"/>
  <c r="N68" i="17" s="1"/>
  <c r="J20" i="29"/>
  <c r="M68" i="17" s="1"/>
  <c r="D20" i="29"/>
  <c r="L68" i="17" s="1"/>
  <c r="P19" i="29"/>
  <c r="N67" i="17" s="1"/>
  <c r="J19" i="29"/>
  <c r="M67" i="17" s="1"/>
  <c r="D19" i="29"/>
  <c r="L67" i="17" s="1"/>
  <c r="P18" i="29"/>
  <c r="N66" i="17" s="1"/>
  <c r="J18" i="29"/>
  <c r="M66" i="17" s="1"/>
  <c r="D18" i="29"/>
  <c r="L66" i="17" s="1"/>
  <c r="P17" i="29"/>
  <c r="N65" i="17" s="1"/>
  <c r="J17" i="29"/>
  <c r="M65" i="17" s="1"/>
  <c r="D17" i="29"/>
  <c r="L65" i="17" s="1"/>
  <c r="P16" i="29"/>
  <c r="N64" i="17" s="1"/>
  <c r="J16" i="29"/>
  <c r="M64" i="17" s="1"/>
  <c r="D16" i="29"/>
  <c r="L64" i="17" s="1"/>
  <c r="P15" i="29"/>
  <c r="N63" i="17" s="1"/>
  <c r="J15" i="29"/>
  <c r="M63" i="17" s="1"/>
  <c r="D15" i="29"/>
  <c r="L63" i="17" s="1"/>
  <c r="P10" i="29"/>
  <c r="N58" i="17" s="1"/>
  <c r="J10" i="29"/>
  <c r="M58" i="17" s="1"/>
  <c r="D10" i="29"/>
  <c r="L58" i="17" s="1"/>
  <c r="P9" i="29"/>
  <c r="N57" i="17" s="1"/>
  <c r="J9" i="29"/>
  <c r="D9" i="29"/>
  <c r="L57" i="17" s="1"/>
  <c r="P8" i="29"/>
  <c r="N56" i="17" s="1"/>
  <c r="J8" i="29"/>
  <c r="M56" i="17" s="1"/>
  <c r="D8" i="29"/>
  <c r="L56" i="17" s="1"/>
  <c r="P7" i="29"/>
  <c r="N55" i="17" s="1"/>
  <c r="J7" i="29"/>
  <c r="M55" i="17" s="1"/>
  <c r="D7" i="29"/>
  <c r="L55" i="17" s="1"/>
  <c r="P6" i="29"/>
  <c r="N54" i="17" s="1"/>
  <c r="J6" i="29"/>
  <c r="M54" i="17" s="1"/>
  <c r="D6" i="29"/>
  <c r="L54" i="17" s="1"/>
  <c r="S5" i="29"/>
  <c r="R5" i="29"/>
  <c r="Q5" i="29"/>
  <c r="M5" i="29"/>
  <c r="L5" i="29"/>
  <c r="K5" i="29"/>
  <c r="G5" i="29"/>
  <c r="F5" i="29"/>
  <c r="E5" i="29"/>
  <c r="Q4" i="29"/>
  <c r="K4" i="29"/>
  <c r="E4" i="29"/>
  <c r="C2" i="29"/>
  <c r="S1" i="29"/>
  <c r="O1" i="29"/>
  <c r="K1" i="29"/>
  <c r="E1" i="29"/>
  <c r="C1" i="29"/>
  <c r="E102" i="28"/>
  <c r="E101" i="28"/>
  <c r="E100" i="28"/>
  <c r="E75" i="28"/>
  <c r="E74" i="28"/>
  <c r="E73" i="28"/>
  <c r="E72" i="28"/>
  <c r="B73" i="28"/>
  <c r="B102" i="28" s="1"/>
  <c r="E71" i="28"/>
  <c r="B72" i="28"/>
  <c r="B101" i="28" s="1"/>
  <c r="E70" i="28"/>
  <c r="B71" i="28"/>
  <c r="B100" i="28" s="1"/>
  <c r="E69" i="28"/>
  <c r="B70" i="28"/>
  <c r="B99" i="28" s="1"/>
  <c r="E68" i="28"/>
  <c r="B69" i="28"/>
  <c r="B98" i="28" s="1"/>
  <c r="P38" i="28"/>
  <c r="J86" i="17" s="1"/>
  <c r="J38" i="28"/>
  <c r="I86" i="17" s="1"/>
  <c r="D38" i="28"/>
  <c r="H86" i="17" s="1"/>
  <c r="P37" i="28"/>
  <c r="J85" i="17" s="1"/>
  <c r="J37" i="28"/>
  <c r="I85" i="17" s="1"/>
  <c r="D37" i="28"/>
  <c r="H85" i="17" s="1"/>
  <c r="P36" i="28"/>
  <c r="J84" i="17" s="1"/>
  <c r="J36" i="28"/>
  <c r="I84" i="17" s="1"/>
  <c r="D36" i="28"/>
  <c r="H84" i="17" s="1"/>
  <c r="P31" i="28"/>
  <c r="J79" i="17" s="1"/>
  <c r="J31" i="28"/>
  <c r="I79" i="17" s="1"/>
  <c r="D31" i="28"/>
  <c r="P30" i="28"/>
  <c r="J78" i="17" s="1"/>
  <c r="J30" i="28"/>
  <c r="I78" i="17" s="1"/>
  <c r="D30" i="28"/>
  <c r="H78" i="17" s="1"/>
  <c r="P29" i="28"/>
  <c r="J77" i="17" s="1"/>
  <c r="J29" i="28"/>
  <c r="I77" i="17" s="1"/>
  <c r="D29" i="28"/>
  <c r="H77" i="17" s="1"/>
  <c r="P28" i="28"/>
  <c r="J76" i="17" s="1"/>
  <c r="J28" i="28"/>
  <c r="I76" i="17" s="1"/>
  <c r="D28" i="28"/>
  <c r="H76" i="17" s="1"/>
  <c r="P27" i="28"/>
  <c r="J75" i="17" s="1"/>
  <c r="J27" i="28"/>
  <c r="I75" i="17" s="1"/>
  <c r="D27" i="28"/>
  <c r="H75" i="17" s="1"/>
  <c r="P22" i="28"/>
  <c r="J70" i="17" s="1"/>
  <c r="J22" i="28"/>
  <c r="I70" i="17" s="1"/>
  <c r="D22" i="28"/>
  <c r="H70" i="17" s="1"/>
  <c r="P21" i="28"/>
  <c r="J69" i="17" s="1"/>
  <c r="J21" i="28"/>
  <c r="I69" i="17" s="1"/>
  <c r="D21" i="28"/>
  <c r="H69" i="17" s="1"/>
  <c r="P20" i="28"/>
  <c r="J68" i="17" s="1"/>
  <c r="J20" i="28"/>
  <c r="I68" i="17" s="1"/>
  <c r="D20" i="28"/>
  <c r="H68" i="17" s="1"/>
  <c r="P19" i="28"/>
  <c r="J67" i="17" s="1"/>
  <c r="J19" i="28"/>
  <c r="I67" i="17" s="1"/>
  <c r="D19" i="28"/>
  <c r="H67" i="17" s="1"/>
  <c r="P18" i="28"/>
  <c r="J66" i="17" s="1"/>
  <c r="J18" i="28"/>
  <c r="I66" i="17" s="1"/>
  <c r="D18" i="28"/>
  <c r="H66" i="17" s="1"/>
  <c r="P17" i="28"/>
  <c r="J65" i="17" s="1"/>
  <c r="J17" i="28"/>
  <c r="I65" i="17" s="1"/>
  <c r="D17" i="28"/>
  <c r="H65" i="17" s="1"/>
  <c r="P16" i="28"/>
  <c r="J64" i="17" s="1"/>
  <c r="J16" i="28"/>
  <c r="I64" i="17" s="1"/>
  <c r="D16" i="28"/>
  <c r="H64" i="17" s="1"/>
  <c r="P15" i="28"/>
  <c r="J63" i="17" s="1"/>
  <c r="J15" i="28"/>
  <c r="I63" i="17" s="1"/>
  <c r="D15" i="28"/>
  <c r="H63" i="17" s="1"/>
  <c r="P10" i="28"/>
  <c r="J58" i="17" s="1"/>
  <c r="J10" i="28"/>
  <c r="I58" i="17" s="1"/>
  <c r="D10" i="28"/>
  <c r="H58" i="17" s="1"/>
  <c r="P9" i="28"/>
  <c r="J57" i="17" s="1"/>
  <c r="J9" i="28"/>
  <c r="I57" i="17" s="1"/>
  <c r="D9" i="28"/>
  <c r="H57" i="17" s="1"/>
  <c r="P8" i="28"/>
  <c r="J56" i="17" s="1"/>
  <c r="J8" i="28"/>
  <c r="I56" i="17" s="1"/>
  <c r="D8" i="28"/>
  <c r="H56" i="17" s="1"/>
  <c r="P7" i="28"/>
  <c r="J55" i="17" s="1"/>
  <c r="J7" i="28"/>
  <c r="I55" i="17" s="1"/>
  <c r="D7" i="28"/>
  <c r="H55" i="17" s="1"/>
  <c r="P6" i="28"/>
  <c r="J54" i="17" s="1"/>
  <c r="J6" i="28"/>
  <c r="I54" i="17" s="1"/>
  <c r="D6" i="28"/>
  <c r="H54" i="17" s="1"/>
  <c r="S5" i="28"/>
  <c r="R5" i="28"/>
  <c r="Q5" i="28"/>
  <c r="M5" i="28"/>
  <c r="L5" i="28"/>
  <c r="K5" i="28"/>
  <c r="G5" i="28"/>
  <c r="F5" i="28"/>
  <c r="E5" i="28"/>
  <c r="Q4" i="28"/>
  <c r="K4" i="28"/>
  <c r="E4" i="28"/>
  <c r="C2" i="28"/>
  <c r="S1" i="28"/>
  <c r="O1" i="28"/>
  <c r="K1" i="28"/>
  <c r="E1" i="28"/>
  <c r="C1" i="28"/>
  <c r="E102" i="27"/>
  <c r="E101" i="27"/>
  <c r="E100" i="27"/>
  <c r="E75" i="27"/>
  <c r="E74" i="27"/>
  <c r="E73" i="27"/>
  <c r="E72" i="27"/>
  <c r="B73" i="27"/>
  <c r="B102" i="27" s="1"/>
  <c r="E71" i="27"/>
  <c r="B72" i="27"/>
  <c r="B101" i="27" s="1"/>
  <c r="E70" i="27"/>
  <c r="B71" i="27"/>
  <c r="B100" i="27" s="1"/>
  <c r="E69" i="27"/>
  <c r="B70" i="27"/>
  <c r="B99" i="27" s="1"/>
  <c r="E68" i="27"/>
  <c r="B69" i="27"/>
  <c r="B98" i="27" s="1"/>
  <c r="P38" i="27"/>
  <c r="F86" i="17" s="1"/>
  <c r="J38" i="27"/>
  <c r="E86" i="17" s="1"/>
  <c r="D38" i="27"/>
  <c r="D86" i="17" s="1"/>
  <c r="P37" i="27"/>
  <c r="F85" i="17" s="1"/>
  <c r="J37" i="27"/>
  <c r="E85" i="17" s="1"/>
  <c r="D37" i="27"/>
  <c r="D85" i="17" s="1"/>
  <c r="P36" i="27"/>
  <c r="F84" i="17" s="1"/>
  <c r="J36" i="27"/>
  <c r="E84" i="17" s="1"/>
  <c r="D36" i="27"/>
  <c r="D84" i="17" s="1"/>
  <c r="P31" i="27"/>
  <c r="F79" i="17" s="1"/>
  <c r="J31" i="27"/>
  <c r="E79" i="17" s="1"/>
  <c r="D31" i="27"/>
  <c r="D79" i="17" s="1"/>
  <c r="P30" i="27"/>
  <c r="F78" i="17" s="1"/>
  <c r="J30" i="27"/>
  <c r="E78" i="17" s="1"/>
  <c r="D30" i="27"/>
  <c r="D78" i="17" s="1"/>
  <c r="P29" i="27"/>
  <c r="F77" i="17" s="1"/>
  <c r="J29" i="27"/>
  <c r="E77" i="17" s="1"/>
  <c r="D29" i="27"/>
  <c r="D77" i="17" s="1"/>
  <c r="P28" i="27"/>
  <c r="F76" i="17" s="1"/>
  <c r="J28" i="27"/>
  <c r="E76" i="17" s="1"/>
  <c r="D28" i="27"/>
  <c r="D76" i="17" s="1"/>
  <c r="P27" i="27"/>
  <c r="F75" i="17" s="1"/>
  <c r="J27" i="27"/>
  <c r="E75" i="17" s="1"/>
  <c r="D27" i="27"/>
  <c r="P22" i="27"/>
  <c r="F70" i="17" s="1"/>
  <c r="J22" i="27"/>
  <c r="E70" i="17" s="1"/>
  <c r="D22" i="27"/>
  <c r="D70" i="17" s="1"/>
  <c r="P21" i="27"/>
  <c r="F69" i="17" s="1"/>
  <c r="J21" i="27"/>
  <c r="E69" i="17" s="1"/>
  <c r="D21" i="27"/>
  <c r="D69" i="17" s="1"/>
  <c r="P20" i="27"/>
  <c r="F68" i="17" s="1"/>
  <c r="J20" i="27"/>
  <c r="E68" i="17" s="1"/>
  <c r="D20" i="27"/>
  <c r="D68" i="17" s="1"/>
  <c r="P19" i="27"/>
  <c r="F67" i="17" s="1"/>
  <c r="J19" i="27"/>
  <c r="E67" i="17" s="1"/>
  <c r="D19" i="27"/>
  <c r="D67" i="17" s="1"/>
  <c r="P18" i="27"/>
  <c r="F66" i="17" s="1"/>
  <c r="J18" i="27"/>
  <c r="E66" i="17" s="1"/>
  <c r="D18" i="27"/>
  <c r="D66" i="17" s="1"/>
  <c r="P17" i="27"/>
  <c r="F65" i="17" s="1"/>
  <c r="J17" i="27"/>
  <c r="E65" i="17" s="1"/>
  <c r="D17" i="27"/>
  <c r="D65" i="17" s="1"/>
  <c r="P16" i="27"/>
  <c r="F64" i="17" s="1"/>
  <c r="J16" i="27"/>
  <c r="E64" i="17" s="1"/>
  <c r="D16" i="27"/>
  <c r="D64" i="17" s="1"/>
  <c r="P15" i="27"/>
  <c r="F63" i="17" s="1"/>
  <c r="J15" i="27"/>
  <c r="E63" i="17" s="1"/>
  <c r="D15" i="27"/>
  <c r="D63" i="17" s="1"/>
  <c r="P10" i="27"/>
  <c r="F58" i="17" s="1"/>
  <c r="J10" i="27"/>
  <c r="E58" i="17" s="1"/>
  <c r="D10" i="27"/>
  <c r="D58" i="17" s="1"/>
  <c r="P9" i="27"/>
  <c r="F57" i="17" s="1"/>
  <c r="J9" i="27"/>
  <c r="E57" i="17" s="1"/>
  <c r="D9" i="27"/>
  <c r="D57" i="17" s="1"/>
  <c r="P8" i="27"/>
  <c r="F56" i="17" s="1"/>
  <c r="J8" i="27"/>
  <c r="E56" i="17" s="1"/>
  <c r="D8" i="27"/>
  <c r="D56" i="17" s="1"/>
  <c r="P7" i="27"/>
  <c r="F55" i="17" s="1"/>
  <c r="J7" i="27"/>
  <c r="E55" i="17" s="1"/>
  <c r="D7" i="27"/>
  <c r="D55" i="17" s="1"/>
  <c r="P6" i="27"/>
  <c r="F54" i="17" s="1"/>
  <c r="J6" i="27"/>
  <c r="E54" i="17" s="1"/>
  <c r="D6" i="27"/>
  <c r="D54" i="17" s="1"/>
  <c r="S5" i="27"/>
  <c r="R5" i="27"/>
  <c r="Q5" i="27"/>
  <c r="M5" i="27"/>
  <c r="L5" i="27"/>
  <c r="K5" i="27"/>
  <c r="G5" i="27"/>
  <c r="F5" i="27"/>
  <c r="E5" i="27"/>
  <c r="Q4" i="27"/>
  <c r="K4" i="27"/>
  <c r="E4" i="27"/>
  <c r="C2" i="27"/>
  <c r="S1" i="27"/>
  <c r="O1" i="27"/>
  <c r="K1" i="27"/>
  <c r="E1" i="27"/>
  <c r="C1" i="27"/>
  <c r="E102" i="26"/>
  <c r="E101" i="26"/>
  <c r="E100" i="26"/>
  <c r="E75" i="26"/>
  <c r="E74" i="26"/>
  <c r="E73" i="26"/>
  <c r="E72" i="26"/>
  <c r="B73" i="26"/>
  <c r="B102" i="26" s="1"/>
  <c r="E71" i="26"/>
  <c r="B72" i="26"/>
  <c r="B101" i="26" s="1"/>
  <c r="E70" i="26"/>
  <c r="B71" i="26"/>
  <c r="B100" i="26" s="1"/>
  <c r="E69" i="26"/>
  <c r="B70" i="26"/>
  <c r="B99" i="26" s="1"/>
  <c r="E68" i="26"/>
  <c r="B69" i="26"/>
  <c r="B98" i="26" s="1"/>
  <c r="P38" i="26"/>
  <c r="AH43" i="17" s="1"/>
  <c r="J38" i="26"/>
  <c r="AG43" i="17" s="1"/>
  <c r="D38" i="26"/>
  <c r="AF43" i="17" s="1"/>
  <c r="P37" i="26"/>
  <c r="AH42" i="17" s="1"/>
  <c r="J37" i="26"/>
  <c r="AG42" i="17" s="1"/>
  <c r="D37" i="26"/>
  <c r="AF42" i="17" s="1"/>
  <c r="P36" i="26"/>
  <c r="J36" i="26"/>
  <c r="AG41" i="17" s="1"/>
  <c r="D36" i="26"/>
  <c r="AF41" i="17" s="1"/>
  <c r="P31" i="26"/>
  <c r="AH36" i="17" s="1"/>
  <c r="J31" i="26"/>
  <c r="AG36" i="17" s="1"/>
  <c r="D31" i="26"/>
  <c r="AF36" i="17" s="1"/>
  <c r="P30" i="26"/>
  <c r="AH35" i="17" s="1"/>
  <c r="J30" i="26"/>
  <c r="AG35" i="17" s="1"/>
  <c r="D30" i="26"/>
  <c r="AF35" i="17" s="1"/>
  <c r="P29" i="26"/>
  <c r="AH34" i="17" s="1"/>
  <c r="J29" i="26"/>
  <c r="AG34" i="17" s="1"/>
  <c r="D29" i="26"/>
  <c r="AF34" i="17" s="1"/>
  <c r="P28" i="26"/>
  <c r="AH33" i="17" s="1"/>
  <c r="J28" i="26"/>
  <c r="AG33" i="17" s="1"/>
  <c r="D28" i="26"/>
  <c r="AF33" i="17" s="1"/>
  <c r="P27" i="26"/>
  <c r="AH32" i="17" s="1"/>
  <c r="J27" i="26"/>
  <c r="AG32" i="17" s="1"/>
  <c r="D27" i="26"/>
  <c r="AF32" i="17" s="1"/>
  <c r="P22" i="26"/>
  <c r="AH27" i="17" s="1"/>
  <c r="J22" i="26"/>
  <c r="AG27" i="17" s="1"/>
  <c r="D22" i="26"/>
  <c r="AF27" i="17" s="1"/>
  <c r="P21" i="26"/>
  <c r="AH26" i="17" s="1"/>
  <c r="J21" i="26"/>
  <c r="AG26" i="17" s="1"/>
  <c r="D21" i="26"/>
  <c r="AF26" i="17" s="1"/>
  <c r="P20" i="26"/>
  <c r="AH25" i="17" s="1"/>
  <c r="J20" i="26"/>
  <c r="AG25" i="17" s="1"/>
  <c r="D20" i="26"/>
  <c r="AF25" i="17" s="1"/>
  <c r="P19" i="26"/>
  <c r="AH24" i="17" s="1"/>
  <c r="J19" i="26"/>
  <c r="AG24" i="17" s="1"/>
  <c r="D19" i="26"/>
  <c r="AF24" i="17" s="1"/>
  <c r="P18" i="26"/>
  <c r="AH23" i="17" s="1"/>
  <c r="J18" i="26"/>
  <c r="AG23" i="17" s="1"/>
  <c r="D18" i="26"/>
  <c r="AF23" i="17" s="1"/>
  <c r="P17" i="26"/>
  <c r="AH22" i="17" s="1"/>
  <c r="J17" i="26"/>
  <c r="AG22" i="17" s="1"/>
  <c r="D17" i="26"/>
  <c r="AF22" i="17" s="1"/>
  <c r="P16" i="26"/>
  <c r="AH21" i="17" s="1"/>
  <c r="J16" i="26"/>
  <c r="AG21" i="17" s="1"/>
  <c r="D16" i="26"/>
  <c r="AF21" i="17" s="1"/>
  <c r="P15" i="26"/>
  <c r="AH20" i="17" s="1"/>
  <c r="J15" i="26"/>
  <c r="D15" i="26"/>
  <c r="AF20" i="17" s="1"/>
  <c r="P10" i="26"/>
  <c r="AH15" i="17" s="1"/>
  <c r="J10" i="26"/>
  <c r="AG15" i="17" s="1"/>
  <c r="D10" i="26"/>
  <c r="AF15" i="17" s="1"/>
  <c r="P9" i="26"/>
  <c r="AH14" i="17" s="1"/>
  <c r="J9" i="26"/>
  <c r="AG14" i="17" s="1"/>
  <c r="D9" i="26"/>
  <c r="AF14" i="17" s="1"/>
  <c r="P8" i="26"/>
  <c r="AH13" i="17" s="1"/>
  <c r="J8" i="26"/>
  <c r="AG13" i="17" s="1"/>
  <c r="D8" i="26"/>
  <c r="AF13" i="17" s="1"/>
  <c r="P7" i="26"/>
  <c r="AH12" i="17" s="1"/>
  <c r="AH20" i="19" s="1"/>
  <c r="J7" i="26"/>
  <c r="AG12" i="17" s="1"/>
  <c r="AG20" i="19" s="1"/>
  <c r="D7" i="26"/>
  <c r="AF12" i="17" s="1"/>
  <c r="AF20" i="19" s="1"/>
  <c r="P6" i="26"/>
  <c r="AH11" i="17" s="1"/>
  <c r="AH19" i="19" s="1"/>
  <c r="J6" i="26"/>
  <c r="AG11" i="17" s="1"/>
  <c r="AG19" i="19" s="1"/>
  <c r="D6" i="26"/>
  <c r="AF11" i="17" s="1"/>
  <c r="AF19" i="19" s="1"/>
  <c r="S5" i="26"/>
  <c r="R5" i="26"/>
  <c r="Q5" i="26"/>
  <c r="M5" i="26"/>
  <c r="L5" i="26"/>
  <c r="K5" i="26"/>
  <c r="G5" i="26"/>
  <c r="F5" i="26"/>
  <c r="E5" i="26"/>
  <c r="Q4" i="26"/>
  <c r="K4" i="26"/>
  <c r="E4" i="26"/>
  <c r="C2" i="26"/>
  <c r="S1" i="26"/>
  <c r="O1" i="26"/>
  <c r="K1" i="26"/>
  <c r="E1" i="26"/>
  <c r="C1" i="26"/>
  <c r="E102" i="25"/>
  <c r="E101" i="25"/>
  <c r="E100" i="25"/>
  <c r="E75" i="25"/>
  <c r="E74" i="25"/>
  <c r="E73" i="25"/>
  <c r="E72" i="25"/>
  <c r="B73" i="25"/>
  <c r="B102" i="25" s="1"/>
  <c r="E71" i="25"/>
  <c r="B72" i="25"/>
  <c r="B101" i="25" s="1"/>
  <c r="E70" i="25"/>
  <c r="B71" i="25"/>
  <c r="B100" i="25" s="1"/>
  <c r="E69" i="25"/>
  <c r="B70" i="25"/>
  <c r="B99" i="25" s="1"/>
  <c r="E68" i="25"/>
  <c r="B69" i="25"/>
  <c r="B98" i="25" s="1"/>
  <c r="P38" i="25"/>
  <c r="AD43" i="17" s="1"/>
  <c r="J38" i="25"/>
  <c r="AC43" i="17" s="1"/>
  <c r="D38" i="25"/>
  <c r="AB43" i="17" s="1"/>
  <c r="P37" i="25"/>
  <c r="AD42" i="17" s="1"/>
  <c r="J37" i="25"/>
  <c r="AC42" i="17" s="1"/>
  <c r="D37" i="25"/>
  <c r="AB42" i="17" s="1"/>
  <c r="P36" i="25"/>
  <c r="AD41" i="17" s="1"/>
  <c r="J36" i="25"/>
  <c r="AC41" i="17" s="1"/>
  <c r="D36" i="25"/>
  <c r="AB41" i="17" s="1"/>
  <c r="P31" i="25"/>
  <c r="AD36" i="17" s="1"/>
  <c r="J31" i="25"/>
  <c r="AC36" i="17" s="1"/>
  <c r="D31" i="25"/>
  <c r="AB36" i="17" s="1"/>
  <c r="P30" i="25"/>
  <c r="AD35" i="17" s="1"/>
  <c r="J30" i="25"/>
  <c r="AC35" i="17" s="1"/>
  <c r="D30" i="25"/>
  <c r="AB35" i="17" s="1"/>
  <c r="P29" i="25"/>
  <c r="AD34" i="17" s="1"/>
  <c r="J29" i="25"/>
  <c r="AC34" i="17" s="1"/>
  <c r="D29" i="25"/>
  <c r="AB34" i="17" s="1"/>
  <c r="P28" i="25"/>
  <c r="AD33" i="17" s="1"/>
  <c r="J28" i="25"/>
  <c r="AC33" i="17" s="1"/>
  <c r="D28" i="25"/>
  <c r="AB33" i="17" s="1"/>
  <c r="P27" i="25"/>
  <c r="AD32" i="17" s="1"/>
  <c r="J27" i="25"/>
  <c r="AC32" i="17" s="1"/>
  <c r="D27" i="25"/>
  <c r="AB32" i="17" s="1"/>
  <c r="P22" i="25"/>
  <c r="AD27" i="17" s="1"/>
  <c r="J22" i="25"/>
  <c r="AC27" i="17" s="1"/>
  <c r="D22" i="25"/>
  <c r="AB27" i="17" s="1"/>
  <c r="P21" i="25"/>
  <c r="AD26" i="17" s="1"/>
  <c r="J21" i="25"/>
  <c r="AC26" i="17" s="1"/>
  <c r="D21" i="25"/>
  <c r="AB26" i="17" s="1"/>
  <c r="P20" i="25"/>
  <c r="AD25" i="17" s="1"/>
  <c r="J20" i="25"/>
  <c r="AC25" i="17" s="1"/>
  <c r="D20" i="25"/>
  <c r="AB25" i="17" s="1"/>
  <c r="P19" i="25"/>
  <c r="AD24" i="17" s="1"/>
  <c r="J19" i="25"/>
  <c r="AC24" i="17" s="1"/>
  <c r="D19" i="25"/>
  <c r="AB24" i="17" s="1"/>
  <c r="P18" i="25"/>
  <c r="AD23" i="17" s="1"/>
  <c r="J18" i="25"/>
  <c r="AC23" i="17" s="1"/>
  <c r="D18" i="25"/>
  <c r="AB23" i="17" s="1"/>
  <c r="P17" i="25"/>
  <c r="AD22" i="17" s="1"/>
  <c r="J17" i="25"/>
  <c r="AC22" i="17" s="1"/>
  <c r="D17" i="25"/>
  <c r="AB22" i="17" s="1"/>
  <c r="P16" i="25"/>
  <c r="AD21" i="17" s="1"/>
  <c r="J16" i="25"/>
  <c r="AC21" i="17" s="1"/>
  <c r="D16" i="25"/>
  <c r="AB21" i="17" s="1"/>
  <c r="P15" i="25"/>
  <c r="AD20" i="17" s="1"/>
  <c r="J15" i="25"/>
  <c r="AC20" i="17" s="1"/>
  <c r="D15" i="25"/>
  <c r="AB20" i="17" s="1"/>
  <c r="P10" i="25"/>
  <c r="AD15" i="17" s="1"/>
  <c r="J10" i="25"/>
  <c r="AC15" i="17" s="1"/>
  <c r="D10" i="25"/>
  <c r="AB15" i="17" s="1"/>
  <c r="P9" i="25"/>
  <c r="AD14" i="17" s="1"/>
  <c r="J9" i="25"/>
  <c r="AC14" i="17" s="1"/>
  <c r="D9" i="25"/>
  <c r="AB14" i="17" s="1"/>
  <c r="P8" i="25"/>
  <c r="AD13" i="17" s="1"/>
  <c r="J8" i="25"/>
  <c r="AC13" i="17" s="1"/>
  <c r="D8" i="25"/>
  <c r="AB13" i="17" s="1"/>
  <c r="P7" i="25"/>
  <c r="J7" i="25"/>
  <c r="AC12" i="17" s="1"/>
  <c r="AC20" i="19" s="1"/>
  <c r="D7" i="25"/>
  <c r="AB12" i="17" s="1"/>
  <c r="AB20" i="19" s="1"/>
  <c r="P6" i="25"/>
  <c r="AD11" i="17" s="1"/>
  <c r="AD19" i="19" s="1"/>
  <c r="J6" i="25"/>
  <c r="D6" i="25"/>
  <c r="AB11" i="17" s="1"/>
  <c r="AB19" i="19" s="1"/>
  <c r="S5" i="25"/>
  <c r="R5" i="25"/>
  <c r="Q5" i="25"/>
  <c r="M5" i="25"/>
  <c r="L5" i="25"/>
  <c r="K5" i="25"/>
  <c r="G5" i="25"/>
  <c r="F5" i="25"/>
  <c r="E5" i="25"/>
  <c r="Q4" i="25"/>
  <c r="K4" i="25"/>
  <c r="E4" i="25"/>
  <c r="C2" i="25"/>
  <c r="S1" i="25"/>
  <c r="O1" i="25"/>
  <c r="K1" i="25"/>
  <c r="E1" i="25"/>
  <c r="C1" i="25"/>
  <c r="E102" i="24"/>
  <c r="E101" i="24"/>
  <c r="E100" i="24"/>
  <c r="E75" i="24"/>
  <c r="E74" i="24"/>
  <c r="E73" i="24"/>
  <c r="E72" i="24"/>
  <c r="B73" i="24"/>
  <c r="B102" i="24" s="1"/>
  <c r="E71" i="24"/>
  <c r="B72" i="24"/>
  <c r="B101" i="24" s="1"/>
  <c r="E70" i="24"/>
  <c r="B71" i="24"/>
  <c r="B100" i="24" s="1"/>
  <c r="E69" i="24"/>
  <c r="B70" i="24"/>
  <c r="B99" i="24" s="1"/>
  <c r="E68" i="24"/>
  <c r="B69" i="24"/>
  <c r="B98" i="24" s="1"/>
  <c r="P38" i="24"/>
  <c r="Z43" i="17" s="1"/>
  <c r="J38" i="24"/>
  <c r="Y43" i="17" s="1"/>
  <c r="D38" i="24"/>
  <c r="X43" i="17" s="1"/>
  <c r="P37" i="24"/>
  <c r="Z42" i="17" s="1"/>
  <c r="J37" i="24"/>
  <c r="Y42" i="17" s="1"/>
  <c r="D37" i="24"/>
  <c r="X42" i="17" s="1"/>
  <c r="P36" i="24"/>
  <c r="Z41" i="17" s="1"/>
  <c r="J36" i="24"/>
  <c r="Y41" i="17" s="1"/>
  <c r="D36" i="24"/>
  <c r="X41" i="17" s="1"/>
  <c r="P31" i="24"/>
  <c r="Z36" i="17" s="1"/>
  <c r="J31" i="24"/>
  <c r="Y36" i="17" s="1"/>
  <c r="D31" i="24"/>
  <c r="X36" i="17" s="1"/>
  <c r="P30" i="24"/>
  <c r="Z35" i="17" s="1"/>
  <c r="J30" i="24"/>
  <c r="Y35" i="17" s="1"/>
  <c r="D30" i="24"/>
  <c r="X35" i="17" s="1"/>
  <c r="P29" i="24"/>
  <c r="Z34" i="17" s="1"/>
  <c r="J29" i="24"/>
  <c r="Y34" i="17" s="1"/>
  <c r="D29" i="24"/>
  <c r="X34" i="17" s="1"/>
  <c r="P28" i="24"/>
  <c r="Z33" i="17" s="1"/>
  <c r="J28" i="24"/>
  <c r="Y33" i="17" s="1"/>
  <c r="D28" i="24"/>
  <c r="X33" i="17" s="1"/>
  <c r="P27" i="24"/>
  <c r="Z32" i="17" s="1"/>
  <c r="J27" i="24"/>
  <c r="Y32" i="17" s="1"/>
  <c r="D27" i="24"/>
  <c r="X32" i="17" s="1"/>
  <c r="P22" i="24"/>
  <c r="Z27" i="17" s="1"/>
  <c r="J22" i="24"/>
  <c r="Y27" i="17" s="1"/>
  <c r="D22" i="24"/>
  <c r="X27" i="17" s="1"/>
  <c r="P21" i="24"/>
  <c r="Z26" i="17" s="1"/>
  <c r="J21" i="24"/>
  <c r="Y26" i="17" s="1"/>
  <c r="D21" i="24"/>
  <c r="X26" i="17" s="1"/>
  <c r="P20" i="24"/>
  <c r="Z25" i="17" s="1"/>
  <c r="J20" i="24"/>
  <c r="Y25" i="17" s="1"/>
  <c r="D20" i="24"/>
  <c r="X25" i="17" s="1"/>
  <c r="P19" i="24"/>
  <c r="Z24" i="17" s="1"/>
  <c r="J19" i="24"/>
  <c r="Y24" i="17" s="1"/>
  <c r="D19" i="24"/>
  <c r="X24" i="17" s="1"/>
  <c r="P18" i="24"/>
  <c r="Z23" i="17" s="1"/>
  <c r="J18" i="24"/>
  <c r="Y23" i="17" s="1"/>
  <c r="D18" i="24"/>
  <c r="X23" i="17" s="1"/>
  <c r="P17" i="24"/>
  <c r="Z22" i="17" s="1"/>
  <c r="J17" i="24"/>
  <c r="Y22" i="17" s="1"/>
  <c r="D17" i="24"/>
  <c r="X22" i="17" s="1"/>
  <c r="P16" i="24"/>
  <c r="Z21" i="17" s="1"/>
  <c r="J16" i="24"/>
  <c r="Y21" i="17" s="1"/>
  <c r="D16" i="24"/>
  <c r="X21" i="17" s="1"/>
  <c r="P15" i="24"/>
  <c r="Z20" i="17" s="1"/>
  <c r="J15" i="24"/>
  <c r="Y20" i="17" s="1"/>
  <c r="D15" i="24"/>
  <c r="X20" i="17" s="1"/>
  <c r="P10" i="24"/>
  <c r="Z15" i="17" s="1"/>
  <c r="J10" i="24"/>
  <c r="Y15" i="17" s="1"/>
  <c r="D10" i="24"/>
  <c r="X15" i="17" s="1"/>
  <c r="P9" i="24"/>
  <c r="Z14" i="17" s="1"/>
  <c r="J9" i="24"/>
  <c r="Y14" i="17" s="1"/>
  <c r="D9" i="24"/>
  <c r="X14" i="17" s="1"/>
  <c r="P8" i="24"/>
  <c r="Z13" i="17" s="1"/>
  <c r="J8" i="24"/>
  <c r="Y13" i="17" s="1"/>
  <c r="D8" i="24"/>
  <c r="X13" i="17" s="1"/>
  <c r="P7" i="24"/>
  <c r="Z12" i="17" s="1"/>
  <c r="Z20" i="19" s="1"/>
  <c r="J7" i="24"/>
  <c r="Y12" i="17" s="1"/>
  <c r="Y20" i="19" s="1"/>
  <c r="D7" i="24"/>
  <c r="X12" i="17" s="1"/>
  <c r="X20" i="19" s="1"/>
  <c r="P6" i="24"/>
  <c r="Z11" i="17" s="1"/>
  <c r="Z19" i="19" s="1"/>
  <c r="J6" i="24"/>
  <c r="Y11" i="17" s="1"/>
  <c r="Y19" i="19" s="1"/>
  <c r="D6" i="24"/>
  <c r="X11" i="17" s="1"/>
  <c r="X19" i="19" s="1"/>
  <c r="S5" i="24"/>
  <c r="R5" i="24"/>
  <c r="Q5" i="24"/>
  <c r="M5" i="24"/>
  <c r="L5" i="24"/>
  <c r="K5" i="24"/>
  <c r="G5" i="24"/>
  <c r="F5" i="24"/>
  <c r="E5" i="24"/>
  <c r="Q4" i="24"/>
  <c r="K4" i="24"/>
  <c r="E4" i="24"/>
  <c r="C2" i="24"/>
  <c r="S1" i="24"/>
  <c r="O1" i="24"/>
  <c r="K1" i="24"/>
  <c r="E1" i="24"/>
  <c r="C1" i="24"/>
  <c r="E102" i="23"/>
  <c r="E101" i="23"/>
  <c r="E100" i="23"/>
  <c r="E75" i="23"/>
  <c r="E74" i="23"/>
  <c r="E73" i="23"/>
  <c r="E72" i="23"/>
  <c r="B73" i="23"/>
  <c r="B102" i="23" s="1"/>
  <c r="E71" i="23"/>
  <c r="B72" i="23"/>
  <c r="B101" i="23" s="1"/>
  <c r="E70" i="23"/>
  <c r="B71" i="23"/>
  <c r="B100" i="23" s="1"/>
  <c r="E69" i="23"/>
  <c r="B70" i="23"/>
  <c r="B99" i="23" s="1"/>
  <c r="E68" i="23"/>
  <c r="B69" i="23"/>
  <c r="B98" i="23" s="1"/>
  <c r="P38" i="23"/>
  <c r="V43" i="17" s="1"/>
  <c r="J38" i="23"/>
  <c r="U43" i="17" s="1"/>
  <c r="D38" i="23"/>
  <c r="T43" i="17" s="1"/>
  <c r="P37" i="23"/>
  <c r="V42" i="17" s="1"/>
  <c r="J37" i="23"/>
  <c r="U42" i="17" s="1"/>
  <c r="D37" i="23"/>
  <c r="T42" i="17" s="1"/>
  <c r="P36" i="23"/>
  <c r="V41" i="17" s="1"/>
  <c r="J36" i="23"/>
  <c r="U41" i="17" s="1"/>
  <c r="D36" i="23"/>
  <c r="T41" i="17" s="1"/>
  <c r="P31" i="23"/>
  <c r="V36" i="17" s="1"/>
  <c r="J31" i="23"/>
  <c r="U36" i="17" s="1"/>
  <c r="D31" i="23"/>
  <c r="T36" i="17" s="1"/>
  <c r="P30" i="23"/>
  <c r="V35" i="17" s="1"/>
  <c r="J30" i="23"/>
  <c r="U35" i="17" s="1"/>
  <c r="D30" i="23"/>
  <c r="T35" i="17" s="1"/>
  <c r="P29" i="23"/>
  <c r="V34" i="17" s="1"/>
  <c r="J29" i="23"/>
  <c r="U34" i="17" s="1"/>
  <c r="D29" i="23"/>
  <c r="T34" i="17" s="1"/>
  <c r="P28" i="23"/>
  <c r="V33" i="17" s="1"/>
  <c r="J28" i="23"/>
  <c r="U33" i="17" s="1"/>
  <c r="D28" i="23"/>
  <c r="T33" i="17" s="1"/>
  <c r="P27" i="23"/>
  <c r="V32" i="17" s="1"/>
  <c r="J27" i="23"/>
  <c r="U32" i="17" s="1"/>
  <c r="D27" i="23"/>
  <c r="T32" i="17" s="1"/>
  <c r="P22" i="23"/>
  <c r="V27" i="17" s="1"/>
  <c r="J22" i="23"/>
  <c r="U27" i="17" s="1"/>
  <c r="D22" i="23"/>
  <c r="T27" i="17" s="1"/>
  <c r="P21" i="23"/>
  <c r="V26" i="17" s="1"/>
  <c r="J21" i="23"/>
  <c r="U26" i="17" s="1"/>
  <c r="D21" i="23"/>
  <c r="T26" i="17" s="1"/>
  <c r="P20" i="23"/>
  <c r="V25" i="17" s="1"/>
  <c r="J20" i="23"/>
  <c r="U25" i="17" s="1"/>
  <c r="D20" i="23"/>
  <c r="T25" i="17" s="1"/>
  <c r="P19" i="23"/>
  <c r="V24" i="17" s="1"/>
  <c r="J19" i="23"/>
  <c r="U24" i="17" s="1"/>
  <c r="D19" i="23"/>
  <c r="T24" i="17" s="1"/>
  <c r="P18" i="23"/>
  <c r="V23" i="17" s="1"/>
  <c r="J18" i="23"/>
  <c r="U23" i="17" s="1"/>
  <c r="D18" i="23"/>
  <c r="T23" i="17" s="1"/>
  <c r="P17" i="23"/>
  <c r="V22" i="17" s="1"/>
  <c r="J17" i="23"/>
  <c r="U22" i="17" s="1"/>
  <c r="D17" i="23"/>
  <c r="T22" i="17" s="1"/>
  <c r="P16" i="23"/>
  <c r="V21" i="17" s="1"/>
  <c r="J16" i="23"/>
  <c r="U21" i="17" s="1"/>
  <c r="D16" i="23"/>
  <c r="T21" i="17" s="1"/>
  <c r="P15" i="23"/>
  <c r="V20" i="17" s="1"/>
  <c r="J15" i="23"/>
  <c r="U20" i="17" s="1"/>
  <c r="D15" i="23"/>
  <c r="T20" i="17" s="1"/>
  <c r="P10" i="23"/>
  <c r="V15" i="17" s="1"/>
  <c r="J10" i="23"/>
  <c r="U15" i="17" s="1"/>
  <c r="D10" i="23"/>
  <c r="T15" i="17" s="1"/>
  <c r="P9" i="23"/>
  <c r="V14" i="17" s="1"/>
  <c r="J9" i="23"/>
  <c r="U14" i="17" s="1"/>
  <c r="D9" i="23"/>
  <c r="T14" i="17" s="1"/>
  <c r="P8" i="23"/>
  <c r="V13" i="17" s="1"/>
  <c r="J8" i="23"/>
  <c r="U13" i="17" s="1"/>
  <c r="D8" i="23"/>
  <c r="T13" i="17" s="1"/>
  <c r="P7" i="23"/>
  <c r="V12" i="17" s="1"/>
  <c r="V20" i="19" s="1"/>
  <c r="J7" i="23"/>
  <c r="U12" i="17" s="1"/>
  <c r="U20" i="19" s="1"/>
  <c r="D7" i="23"/>
  <c r="T12" i="17" s="1"/>
  <c r="T20" i="19" s="1"/>
  <c r="P6" i="23"/>
  <c r="V11" i="17" s="1"/>
  <c r="V19" i="19" s="1"/>
  <c r="J6" i="23"/>
  <c r="U11" i="17" s="1"/>
  <c r="U19" i="19" s="1"/>
  <c r="D6" i="23"/>
  <c r="T11" i="17" s="1"/>
  <c r="T19" i="19" s="1"/>
  <c r="S5" i="23"/>
  <c r="R5" i="23"/>
  <c r="Q5" i="23"/>
  <c r="M5" i="23"/>
  <c r="L5" i="23"/>
  <c r="K5" i="23"/>
  <c r="G5" i="23"/>
  <c r="F5" i="23"/>
  <c r="E5" i="23"/>
  <c r="Q4" i="23"/>
  <c r="K4" i="23"/>
  <c r="E4" i="23"/>
  <c r="C2" i="23"/>
  <c r="S1" i="23"/>
  <c r="O1" i="23"/>
  <c r="K1" i="23"/>
  <c r="E1" i="23"/>
  <c r="C1" i="23"/>
  <c r="P55" i="17" l="1"/>
  <c r="D39" i="34"/>
  <c r="AF87" i="17" s="1"/>
  <c r="AF84" i="17"/>
  <c r="D11" i="26"/>
  <c r="AF16" i="17" s="1"/>
  <c r="P39" i="26"/>
  <c r="AH44" i="17" s="1"/>
  <c r="D23" i="27"/>
  <c r="D71" i="17" s="1"/>
  <c r="D32" i="27"/>
  <c r="D80" i="17" s="1"/>
  <c r="D75" i="17"/>
  <c r="D23" i="29"/>
  <c r="L71" i="17" s="1"/>
  <c r="D32" i="29"/>
  <c r="L80" i="17" s="1"/>
  <c r="D11" i="31"/>
  <c r="T59" i="17" s="1"/>
  <c r="J11" i="31"/>
  <c r="U59" i="17" s="1"/>
  <c r="T54" i="17"/>
  <c r="J23" i="31"/>
  <c r="U71" i="17" s="1"/>
  <c r="D11" i="33"/>
  <c r="AB59" i="17" s="1"/>
  <c r="AH41" i="17"/>
  <c r="P39" i="33"/>
  <c r="AD87" i="17" s="1"/>
  <c r="P39" i="31"/>
  <c r="V87" i="17" s="1"/>
  <c r="J32" i="33"/>
  <c r="AC80" i="17" s="1"/>
  <c r="AC75" i="17"/>
  <c r="J32" i="31"/>
  <c r="U80" i="17" s="1"/>
  <c r="P11" i="25"/>
  <c r="AD16" i="17" s="1"/>
  <c r="AD12" i="17"/>
  <c r="AD20" i="19" s="1"/>
  <c r="J11" i="25"/>
  <c r="AC16" i="17" s="1"/>
  <c r="AC11" i="17"/>
  <c r="AC19" i="19" s="1"/>
  <c r="U54" i="17"/>
  <c r="J23" i="33"/>
  <c r="AC71" i="17" s="1"/>
  <c r="AC63" i="17"/>
  <c r="J23" i="26"/>
  <c r="AG28" i="17" s="1"/>
  <c r="AG20" i="17"/>
  <c r="U63" i="17"/>
  <c r="D39" i="28"/>
  <c r="H87" i="17" s="1"/>
  <c r="J39" i="31"/>
  <c r="U87" i="17" s="1"/>
  <c r="P32" i="33"/>
  <c r="AD80" i="17" s="1"/>
  <c r="D39" i="25"/>
  <c r="AB44" i="17" s="1"/>
  <c r="P39" i="24"/>
  <c r="Z44" i="17" s="1"/>
  <c r="P32" i="31"/>
  <c r="V80" i="17" s="1"/>
  <c r="D23" i="30"/>
  <c r="P71" i="17" s="1"/>
  <c r="D32" i="30"/>
  <c r="P80" i="17" s="1"/>
  <c r="P11" i="30"/>
  <c r="R59" i="17" s="1"/>
  <c r="D39" i="30"/>
  <c r="P87" i="17" s="1"/>
  <c r="J11" i="28"/>
  <c r="I59" i="17" s="1"/>
  <c r="P23" i="28"/>
  <c r="J71" i="17" s="1"/>
  <c r="P11" i="28"/>
  <c r="J59" i="17" s="1"/>
  <c r="J23" i="28"/>
  <c r="I71" i="17" s="1"/>
  <c r="J32" i="28"/>
  <c r="I80" i="17" s="1"/>
  <c r="P39" i="28"/>
  <c r="J87" i="17" s="1"/>
  <c r="D39" i="27"/>
  <c r="D87" i="17" s="1"/>
  <c r="D23" i="26"/>
  <c r="AF28" i="17" s="1"/>
  <c r="D32" i="26"/>
  <c r="AF37" i="17" s="1"/>
  <c r="J39" i="26"/>
  <c r="AG44" i="17" s="1"/>
  <c r="J23" i="25"/>
  <c r="AC28" i="17" s="1"/>
  <c r="J32" i="25"/>
  <c r="AC37" i="17" s="1"/>
  <c r="P39" i="25"/>
  <c r="AD44" i="17" s="1"/>
  <c r="D39" i="24"/>
  <c r="X44" i="17" s="1"/>
  <c r="J11" i="24"/>
  <c r="Y16" i="17" s="1"/>
  <c r="P39" i="23"/>
  <c r="V44" i="17" s="1"/>
  <c r="J11" i="23"/>
  <c r="U16" i="17" s="1"/>
  <c r="P23" i="23"/>
  <c r="V28" i="17" s="1"/>
  <c r="D11" i="23"/>
  <c r="T16" i="17" s="1"/>
  <c r="P11" i="23"/>
  <c r="V16" i="17" s="1"/>
  <c r="D23" i="23"/>
  <c r="T28" i="17" s="1"/>
  <c r="D32" i="23"/>
  <c r="T37" i="17" s="1"/>
  <c r="J39" i="23"/>
  <c r="U44" i="17" s="1"/>
  <c r="J23" i="23"/>
  <c r="U28" i="17" s="1"/>
  <c r="J32" i="23"/>
  <c r="U37" i="17" s="1"/>
  <c r="P32" i="23"/>
  <c r="V37" i="17" s="1"/>
  <c r="D39" i="23"/>
  <c r="T44" i="17" s="1"/>
  <c r="D11" i="24"/>
  <c r="X16" i="17" s="1"/>
  <c r="J23" i="24"/>
  <c r="Y28" i="17" s="1"/>
  <c r="J32" i="24"/>
  <c r="Y37" i="17" s="1"/>
  <c r="P23" i="24"/>
  <c r="Z28" i="17" s="1"/>
  <c r="P11" i="24"/>
  <c r="Z16" i="17" s="1"/>
  <c r="P32" i="24"/>
  <c r="Z37" i="17" s="1"/>
  <c r="J39" i="24"/>
  <c r="Y44" i="17" s="1"/>
  <c r="D23" i="24"/>
  <c r="X28" i="17" s="1"/>
  <c r="D32" i="24"/>
  <c r="X37" i="17" s="1"/>
  <c r="D11" i="25"/>
  <c r="AB16" i="17" s="1"/>
  <c r="D23" i="25"/>
  <c r="AB28" i="17" s="1"/>
  <c r="D32" i="25"/>
  <c r="AB37" i="17" s="1"/>
  <c r="P32" i="25"/>
  <c r="AD37" i="17" s="1"/>
  <c r="J39" i="25"/>
  <c r="AC44" i="17" s="1"/>
  <c r="P23" i="25"/>
  <c r="AD28" i="17" s="1"/>
  <c r="D39" i="26"/>
  <c r="AF44" i="17" s="1"/>
  <c r="J11" i="26"/>
  <c r="AG16" i="17" s="1"/>
  <c r="P23" i="26"/>
  <c r="AH28" i="17" s="1"/>
  <c r="P32" i="26"/>
  <c r="AH37" i="17" s="1"/>
  <c r="P11" i="26"/>
  <c r="AH16" i="17" s="1"/>
  <c r="J32" i="26"/>
  <c r="AG37" i="17" s="1"/>
  <c r="P32" i="27"/>
  <c r="F80" i="17" s="1"/>
  <c r="J39" i="27"/>
  <c r="E87" i="17" s="1"/>
  <c r="D11" i="27"/>
  <c r="D59" i="17" s="1"/>
  <c r="J23" i="27"/>
  <c r="E71" i="17" s="1"/>
  <c r="J32" i="27"/>
  <c r="E80" i="17" s="1"/>
  <c r="P39" i="27"/>
  <c r="F87" i="17" s="1"/>
  <c r="J11" i="27"/>
  <c r="E59" i="17" s="1"/>
  <c r="P23" i="27"/>
  <c r="F71" i="17" s="1"/>
  <c r="P11" i="27"/>
  <c r="F59" i="17" s="1"/>
  <c r="D11" i="28"/>
  <c r="H59" i="17" s="1"/>
  <c r="D23" i="28"/>
  <c r="H71" i="17" s="1"/>
  <c r="J39" i="28"/>
  <c r="I87" i="17" s="1"/>
  <c r="D32" i="28"/>
  <c r="H80" i="17" s="1"/>
  <c r="P32" i="28"/>
  <c r="J80" i="17" s="1"/>
  <c r="P11" i="29"/>
  <c r="N59" i="17" s="1"/>
  <c r="P32" i="29"/>
  <c r="N80" i="17" s="1"/>
  <c r="J39" i="29"/>
  <c r="M87" i="17" s="1"/>
  <c r="D39" i="29"/>
  <c r="L87" i="17" s="1"/>
  <c r="D11" i="29"/>
  <c r="L59" i="17" s="1"/>
  <c r="J23" i="29"/>
  <c r="M71" i="17" s="1"/>
  <c r="J32" i="29"/>
  <c r="M80" i="17" s="1"/>
  <c r="P39" i="29"/>
  <c r="N87" i="17" s="1"/>
  <c r="J11" i="29"/>
  <c r="M59" i="17" s="1"/>
  <c r="P23" i="29"/>
  <c r="N71" i="17" s="1"/>
  <c r="J11" i="30"/>
  <c r="Q59" i="17" s="1"/>
  <c r="P23" i="30"/>
  <c r="R71" i="17" s="1"/>
  <c r="P32" i="30"/>
  <c r="R80" i="17" s="1"/>
  <c r="J39" i="30"/>
  <c r="Q87" i="17" s="1"/>
  <c r="D11" i="30"/>
  <c r="P59" i="17" s="1"/>
  <c r="J23" i="30"/>
  <c r="Q71" i="17" s="1"/>
  <c r="J32" i="30"/>
  <c r="Q80" i="17" s="1"/>
  <c r="P39" i="30"/>
  <c r="R87" i="17" s="1"/>
  <c r="D23" i="31"/>
  <c r="T71" i="17" s="1"/>
  <c r="D32" i="31"/>
  <c r="T80" i="17" s="1"/>
  <c r="P23" i="31"/>
  <c r="V71" i="17" s="1"/>
  <c r="P11" i="31"/>
  <c r="V59" i="17" s="1"/>
  <c r="D39" i="31"/>
  <c r="T87" i="17" s="1"/>
  <c r="D23" i="32"/>
  <c r="X71" i="17" s="1"/>
  <c r="D32" i="32"/>
  <c r="X80" i="17" s="1"/>
  <c r="D11" i="32"/>
  <c r="X59" i="17" s="1"/>
  <c r="J23" i="32"/>
  <c r="Y71" i="17" s="1"/>
  <c r="J32" i="32"/>
  <c r="Y80" i="17" s="1"/>
  <c r="P39" i="32"/>
  <c r="Z87" i="17" s="1"/>
  <c r="D39" i="32"/>
  <c r="X87" i="17" s="1"/>
  <c r="J11" i="32"/>
  <c r="Y59" i="17" s="1"/>
  <c r="P23" i="32"/>
  <c r="Z71" i="17" s="1"/>
  <c r="P11" i="32"/>
  <c r="Z59" i="17" s="1"/>
  <c r="P32" i="32"/>
  <c r="Z80" i="17" s="1"/>
  <c r="J39" i="32"/>
  <c r="Y87" i="17" s="1"/>
  <c r="D39" i="33"/>
  <c r="AB87" i="17" s="1"/>
  <c r="D23" i="33"/>
  <c r="AB71" i="17" s="1"/>
  <c r="D32" i="33"/>
  <c r="AB80" i="17" s="1"/>
  <c r="J39" i="33"/>
  <c r="AC87" i="17" s="1"/>
  <c r="J11" i="33"/>
  <c r="AC59" i="17" s="1"/>
  <c r="P23" i="33"/>
  <c r="AD71" i="17" s="1"/>
  <c r="P11" i="33"/>
  <c r="AD59" i="17" s="1"/>
  <c r="J32" i="34"/>
  <c r="AG80" i="17" s="1"/>
  <c r="D23" i="34"/>
  <c r="AF71" i="17" s="1"/>
  <c r="D32" i="34"/>
  <c r="AF80" i="17" s="1"/>
  <c r="J11" i="34"/>
  <c r="AG59" i="17" s="1"/>
  <c r="P23" i="34"/>
  <c r="AH71" i="17" s="1"/>
  <c r="P11" i="34"/>
  <c r="AH59" i="17" s="1"/>
  <c r="P32" i="34"/>
  <c r="AH80" i="17" s="1"/>
  <c r="J39" i="34"/>
  <c r="AG87" i="17" s="1"/>
  <c r="D11" i="34"/>
  <c r="AF59" i="17" s="1"/>
  <c r="J23" i="34"/>
  <c r="AG71" i="17" s="1"/>
  <c r="P39" i="34"/>
  <c r="AH87" i="17" s="1"/>
  <c r="C2" i="35"/>
  <c r="C1" i="35"/>
  <c r="C2" i="22"/>
  <c r="C1" i="22"/>
  <c r="E103" i="35"/>
  <c r="E102" i="35"/>
  <c r="E101" i="35"/>
  <c r="E74" i="35"/>
  <c r="B71" i="35"/>
  <c r="B103" i="35" s="1"/>
  <c r="E73" i="35"/>
  <c r="B70" i="35"/>
  <c r="B102" i="35" s="1"/>
  <c r="E72" i="35"/>
  <c r="B69" i="35"/>
  <c r="B101" i="35" s="1"/>
  <c r="E71" i="35"/>
  <c r="B68" i="35"/>
  <c r="B100" i="35" s="1"/>
  <c r="E70" i="35"/>
  <c r="B67" i="35"/>
  <c r="B99" i="35" s="1"/>
  <c r="E69" i="35"/>
  <c r="E68" i="35"/>
  <c r="E67" i="35"/>
  <c r="P38" i="35"/>
  <c r="N43" i="17" s="1"/>
  <c r="J38" i="35"/>
  <c r="M43" i="17" s="1"/>
  <c r="D38" i="35"/>
  <c r="L43" i="17" s="1"/>
  <c r="P37" i="35"/>
  <c r="N42" i="17" s="1"/>
  <c r="J37" i="35"/>
  <c r="M42" i="17" s="1"/>
  <c r="D37" i="35"/>
  <c r="L42" i="17" s="1"/>
  <c r="P36" i="35"/>
  <c r="N41" i="17" s="1"/>
  <c r="J36" i="35"/>
  <c r="D36" i="35"/>
  <c r="L41" i="17" s="1"/>
  <c r="P31" i="35"/>
  <c r="N36" i="17" s="1"/>
  <c r="J31" i="35"/>
  <c r="M36" i="17" s="1"/>
  <c r="D31" i="35"/>
  <c r="L36" i="17" s="1"/>
  <c r="P30" i="35"/>
  <c r="N35" i="17" s="1"/>
  <c r="J30" i="35"/>
  <c r="M35" i="17" s="1"/>
  <c r="D30" i="35"/>
  <c r="L35" i="17" s="1"/>
  <c r="P29" i="35"/>
  <c r="N34" i="17" s="1"/>
  <c r="J29" i="35"/>
  <c r="M34" i="17" s="1"/>
  <c r="D29" i="35"/>
  <c r="L34" i="17" s="1"/>
  <c r="P28" i="35"/>
  <c r="N33" i="17" s="1"/>
  <c r="J28" i="35"/>
  <c r="D28" i="35"/>
  <c r="L33" i="17" s="1"/>
  <c r="P27" i="35"/>
  <c r="N32" i="17" s="1"/>
  <c r="J27" i="35"/>
  <c r="M32" i="17" s="1"/>
  <c r="D27" i="35"/>
  <c r="L32" i="17" s="1"/>
  <c r="P22" i="35"/>
  <c r="N27" i="17" s="1"/>
  <c r="J22" i="35"/>
  <c r="M27" i="17" s="1"/>
  <c r="D22" i="35"/>
  <c r="L27" i="17" s="1"/>
  <c r="P21" i="35"/>
  <c r="N26" i="17" s="1"/>
  <c r="J21" i="35"/>
  <c r="M26" i="17" s="1"/>
  <c r="D21" i="35"/>
  <c r="L26" i="17" s="1"/>
  <c r="P20" i="35"/>
  <c r="N25" i="17" s="1"/>
  <c r="J20" i="35"/>
  <c r="M25" i="17" s="1"/>
  <c r="D20" i="35"/>
  <c r="L25" i="17" s="1"/>
  <c r="P19" i="35"/>
  <c r="N24" i="17" s="1"/>
  <c r="J19" i="35"/>
  <c r="M24" i="17" s="1"/>
  <c r="D19" i="35"/>
  <c r="L24" i="17" s="1"/>
  <c r="P18" i="35"/>
  <c r="N23" i="17" s="1"/>
  <c r="J18" i="35"/>
  <c r="M23" i="17" s="1"/>
  <c r="D18" i="35"/>
  <c r="L23" i="17" s="1"/>
  <c r="P17" i="35"/>
  <c r="N22" i="17" s="1"/>
  <c r="J17" i="35"/>
  <c r="M22" i="17" s="1"/>
  <c r="D17" i="35"/>
  <c r="L22" i="17" s="1"/>
  <c r="P16" i="35"/>
  <c r="N21" i="17" s="1"/>
  <c r="J16" i="35"/>
  <c r="M21" i="17" s="1"/>
  <c r="D16" i="35"/>
  <c r="L21" i="17" s="1"/>
  <c r="P15" i="35"/>
  <c r="N20" i="17" s="1"/>
  <c r="J15" i="35"/>
  <c r="M20" i="17" s="1"/>
  <c r="D15" i="35"/>
  <c r="P10" i="35"/>
  <c r="N15" i="17" s="1"/>
  <c r="J10" i="35"/>
  <c r="M15" i="17" s="1"/>
  <c r="D10" i="35"/>
  <c r="L15" i="17" s="1"/>
  <c r="P9" i="35"/>
  <c r="N14" i="17" s="1"/>
  <c r="J9" i="35"/>
  <c r="M14" i="17" s="1"/>
  <c r="D9" i="35"/>
  <c r="L14" i="17" s="1"/>
  <c r="P8" i="35"/>
  <c r="N13" i="17" s="1"/>
  <c r="J8" i="35"/>
  <c r="M13" i="17" s="1"/>
  <c r="D8" i="35"/>
  <c r="L13" i="17" s="1"/>
  <c r="P7" i="35"/>
  <c r="N12" i="17" s="1"/>
  <c r="N20" i="19" s="1"/>
  <c r="J7" i="35"/>
  <c r="M12" i="17" s="1"/>
  <c r="M20" i="19" s="1"/>
  <c r="D7" i="35"/>
  <c r="L12" i="17" s="1"/>
  <c r="L20" i="19" s="1"/>
  <c r="P6" i="35"/>
  <c r="N11" i="17" s="1"/>
  <c r="N19" i="19" s="1"/>
  <c r="J6" i="35"/>
  <c r="M11" i="17" s="1"/>
  <c r="M19" i="19" s="1"/>
  <c r="D6" i="35"/>
  <c r="L11" i="17" s="1"/>
  <c r="L19" i="19" s="1"/>
  <c r="S5" i="35"/>
  <c r="R5" i="35"/>
  <c r="Q5" i="35"/>
  <c r="M5" i="35"/>
  <c r="L5" i="35"/>
  <c r="K5" i="35"/>
  <c r="G5" i="35"/>
  <c r="F5" i="35"/>
  <c r="E5" i="35"/>
  <c r="Q4" i="35"/>
  <c r="K4" i="35"/>
  <c r="E4" i="35"/>
  <c r="S1" i="35"/>
  <c r="O1" i="35"/>
  <c r="K1" i="35"/>
  <c r="E1" i="35"/>
  <c r="E103" i="22"/>
  <c r="E102" i="22"/>
  <c r="E101" i="22"/>
  <c r="E74" i="22"/>
  <c r="B71" i="22"/>
  <c r="B103" i="22" s="1"/>
  <c r="E73" i="22"/>
  <c r="B70" i="22"/>
  <c r="B102" i="22" s="1"/>
  <c r="E72" i="22"/>
  <c r="B69" i="22"/>
  <c r="B101" i="22" s="1"/>
  <c r="E71" i="22"/>
  <c r="B68" i="22"/>
  <c r="B100" i="22" s="1"/>
  <c r="E70" i="22"/>
  <c r="B67" i="22"/>
  <c r="B99" i="22" s="1"/>
  <c r="E69" i="22"/>
  <c r="E68" i="22"/>
  <c r="E67" i="22"/>
  <c r="P38" i="22"/>
  <c r="R43" i="17" s="1"/>
  <c r="J38" i="22"/>
  <c r="Q43" i="17" s="1"/>
  <c r="D38" i="22"/>
  <c r="P43" i="17" s="1"/>
  <c r="P37" i="22"/>
  <c r="R42" i="17" s="1"/>
  <c r="J37" i="22"/>
  <c r="Q42" i="17" s="1"/>
  <c r="D37" i="22"/>
  <c r="P42" i="17" s="1"/>
  <c r="P36" i="22"/>
  <c r="R41" i="17" s="1"/>
  <c r="J36" i="22"/>
  <c r="Q41" i="17" s="1"/>
  <c r="D36" i="22"/>
  <c r="P41" i="17" s="1"/>
  <c r="P31" i="22"/>
  <c r="R36" i="17" s="1"/>
  <c r="J31" i="22"/>
  <c r="Q36" i="17" s="1"/>
  <c r="D31" i="22"/>
  <c r="P36" i="17" s="1"/>
  <c r="P30" i="22"/>
  <c r="R35" i="17" s="1"/>
  <c r="J30" i="22"/>
  <c r="Q35" i="17" s="1"/>
  <c r="D30" i="22"/>
  <c r="P35" i="17" s="1"/>
  <c r="P29" i="22"/>
  <c r="R34" i="17" s="1"/>
  <c r="J29" i="22"/>
  <c r="Q34" i="17" s="1"/>
  <c r="D29" i="22"/>
  <c r="P34" i="17" s="1"/>
  <c r="P28" i="22"/>
  <c r="J28" i="22"/>
  <c r="Q33" i="17" s="1"/>
  <c r="D28" i="22"/>
  <c r="P27" i="22"/>
  <c r="R32" i="17" s="1"/>
  <c r="J27" i="22"/>
  <c r="D27" i="22"/>
  <c r="P32" i="17" s="1"/>
  <c r="P22" i="22"/>
  <c r="R27" i="17" s="1"/>
  <c r="J22" i="22"/>
  <c r="Q27" i="17" s="1"/>
  <c r="D22" i="22"/>
  <c r="P27" i="17" s="1"/>
  <c r="P21" i="22"/>
  <c r="R26" i="17" s="1"/>
  <c r="J21" i="22"/>
  <c r="Q26" i="17" s="1"/>
  <c r="D21" i="22"/>
  <c r="P26" i="17" s="1"/>
  <c r="P20" i="22"/>
  <c r="R25" i="17" s="1"/>
  <c r="J20" i="22"/>
  <c r="Q25" i="17" s="1"/>
  <c r="D20" i="22"/>
  <c r="P25" i="17" s="1"/>
  <c r="P19" i="22"/>
  <c r="R24" i="17" s="1"/>
  <c r="J19" i="22"/>
  <c r="Q24" i="17" s="1"/>
  <c r="D19" i="22"/>
  <c r="P24" i="17" s="1"/>
  <c r="P18" i="22"/>
  <c r="R23" i="17" s="1"/>
  <c r="J18" i="22"/>
  <c r="Q23" i="17" s="1"/>
  <c r="D18" i="22"/>
  <c r="P23" i="17" s="1"/>
  <c r="P17" i="22"/>
  <c r="R22" i="17" s="1"/>
  <c r="J17" i="22"/>
  <c r="Q22" i="17" s="1"/>
  <c r="D17" i="22"/>
  <c r="P22" i="17" s="1"/>
  <c r="P16" i="22"/>
  <c r="R21" i="17" s="1"/>
  <c r="J16" i="22"/>
  <c r="Q21" i="17" s="1"/>
  <c r="D16" i="22"/>
  <c r="P21" i="17" s="1"/>
  <c r="R20" i="17"/>
  <c r="J15" i="22"/>
  <c r="D15" i="22"/>
  <c r="P20" i="17" s="1"/>
  <c r="P10" i="22"/>
  <c r="R15" i="17" s="1"/>
  <c r="J10" i="22"/>
  <c r="Q15" i="17" s="1"/>
  <c r="D10" i="22"/>
  <c r="P15" i="17" s="1"/>
  <c r="P9" i="22"/>
  <c r="R14" i="17" s="1"/>
  <c r="J9" i="22"/>
  <c r="Q14" i="17" s="1"/>
  <c r="D9" i="22"/>
  <c r="P14" i="17" s="1"/>
  <c r="P8" i="22"/>
  <c r="R13" i="17" s="1"/>
  <c r="J8" i="22"/>
  <c r="Q13" i="17" s="1"/>
  <c r="D8" i="22"/>
  <c r="P13" i="17" s="1"/>
  <c r="P7" i="22"/>
  <c r="R12" i="17" s="1"/>
  <c r="R20" i="19" s="1"/>
  <c r="J7" i="22"/>
  <c r="D7" i="22"/>
  <c r="P12" i="17" s="1"/>
  <c r="P20" i="19" s="1"/>
  <c r="P6" i="22"/>
  <c r="J6" i="22"/>
  <c r="Q11" i="17" s="1"/>
  <c r="Q19" i="19" s="1"/>
  <c r="D6" i="22"/>
  <c r="S5" i="22"/>
  <c r="R5" i="22"/>
  <c r="Q5" i="22"/>
  <c r="M5" i="22"/>
  <c r="L5" i="22"/>
  <c r="K5" i="22"/>
  <c r="G5" i="22"/>
  <c r="F5" i="22"/>
  <c r="E5" i="22"/>
  <c r="Q4" i="22"/>
  <c r="K4" i="22"/>
  <c r="E4" i="22"/>
  <c r="S1" i="22"/>
  <c r="O1" i="22"/>
  <c r="K1" i="22"/>
  <c r="E1" i="22"/>
  <c r="C2" i="15"/>
  <c r="C1" i="15"/>
  <c r="S1" i="2"/>
  <c r="S38" i="36" s="1"/>
  <c r="S1" i="15"/>
  <c r="P27" i="15"/>
  <c r="J32" i="17" s="1"/>
  <c r="B72" i="15"/>
  <c r="B104" i="15" s="1"/>
  <c r="B71" i="15"/>
  <c r="B103" i="15" s="1"/>
  <c r="B70" i="15"/>
  <c r="B102" i="15" s="1"/>
  <c r="B69" i="15"/>
  <c r="B101" i="15" s="1"/>
  <c r="B68" i="15"/>
  <c r="B100" i="15" s="1"/>
  <c r="S5" i="15"/>
  <c r="R5" i="15"/>
  <c r="Q5" i="15"/>
  <c r="M5" i="15"/>
  <c r="L5" i="15"/>
  <c r="K5" i="15"/>
  <c r="G5" i="15"/>
  <c r="F5" i="15"/>
  <c r="E5" i="15"/>
  <c r="Q4" i="15"/>
  <c r="K4" i="15"/>
  <c r="E4" i="15"/>
  <c r="O1" i="15"/>
  <c r="K1" i="15"/>
  <c r="E1" i="15"/>
  <c r="E1" i="2"/>
  <c r="E38" i="36" s="1"/>
  <c r="C2" i="2"/>
  <c r="C39" i="36" s="1"/>
  <c r="C1" i="2"/>
  <c r="C38" i="36" s="1"/>
  <c r="O1" i="2"/>
  <c r="O38" i="36" s="1"/>
  <c r="S5" i="2"/>
  <c r="S42" i="36" s="1"/>
  <c r="R5" i="2"/>
  <c r="R42" i="36" s="1"/>
  <c r="Q5" i="2"/>
  <c r="Q42" i="36" s="1"/>
  <c r="M5" i="2"/>
  <c r="M42" i="36" s="1"/>
  <c r="L5" i="2"/>
  <c r="L42" i="36" s="1"/>
  <c r="K5" i="2"/>
  <c r="K42" i="36" s="1"/>
  <c r="G5" i="2"/>
  <c r="G42" i="36" s="1"/>
  <c r="F5" i="2"/>
  <c r="F42" i="36" s="1"/>
  <c r="E5" i="2"/>
  <c r="E42" i="36" s="1"/>
  <c r="Q4" i="2"/>
  <c r="Q41" i="36" s="1"/>
  <c r="K4" i="2"/>
  <c r="K41" i="36" s="1"/>
  <c r="E4" i="2"/>
  <c r="E41" i="36" s="1"/>
  <c r="K1" i="2"/>
  <c r="K38" i="36" s="1"/>
  <c r="H9" i="17"/>
  <c r="H17" i="19" s="1"/>
  <c r="D9" i="17"/>
  <c r="D17" i="19" s="1"/>
  <c r="D2" i="17"/>
  <c r="A14" i="20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D23" i="35" l="1"/>
  <c r="L28" i="17" s="1"/>
  <c r="L20" i="17"/>
  <c r="D11" i="22"/>
  <c r="P16" i="17" s="1"/>
  <c r="D32" i="22"/>
  <c r="P37" i="17" s="1"/>
  <c r="P33" i="17"/>
  <c r="J39" i="35"/>
  <c r="M44" i="17" s="1"/>
  <c r="M41" i="17"/>
  <c r="P32" i="22"/>
  <c r="R37" i="17" s="1"/>
  <c r="R33" i="17"/>
  <c r="J32" i="22"/>
  <c r="Q37" i="17" s="1"/>
  <c r="Q32" i="17"/>
  <c r="J32" i="35"/>
  <c r="M37" i="17" s="1"/>
  <c r="M33" i="17"/>
  <c r="P11" i="22"/>
  <c r="R16" i="17" s="1"/>
  <c r="R11" i="17"/>
  <c r="R19" i="19" s="1"/>
  <c r="J11" i="22"/>
  <c r="Q16" i="17" s="1"/>
  <c r="Q12" i="17"/>
  <c r="Q20" i="19" s="1"/>
  <c r="J23" i="22"/>
  <c r="Q28" i="17" s="1"/>
  <c r="Q20" i="17"/>
  <c r="D39" i="35"/>
  <c r="L44" i="17" s="1"/>
  <c r="D23" i="22"/>
  <c r="P28" i="17" s="1"/>
  <c r="J39" i="22"/>
  <c r="Q44" i="17" s="1"/>
  <c r="P39" i="22"/>
  <c r="R44" i="17" s="1"/>
  <c r="P23" i="22"/>
  <c r="R28" i="17" s="1"/>
  <c r="D39" i="22"/>
  <c r="P44" i="17" s="1"/>
  <c r="P11" i="35"/>
  <c r="N16" i="17" s="1"/>
  <c r="D32" i="35"/>
  <c r="L37" i="17" s="1"/>
  <c r="D11" i="35"/>
  <c r="L16" i="17" s="1"/>
  <c r="J11" i="35"/>
  <c r="M16" i="17" s="1"/>
  <c r="J23" i="35"/>
  <c r="M28" i="17" s="1"/>
  <c r="P39" i="35"/>
  <c r="N44" i="17" s="1"/>
  <c r="P23" i="35"/>
  <c r="N28" i="17" s="1"/>
  <c r="P32" i="35"/>
  <c r="N37" i="17" s="1"/>
  <c r="J6" i="15" l="1"/>
  <c r="I11" i="17" s="1"/>
  <c r="I19" i="19" s="1"/>
  <c r="J7" i="15"/>
  <c r="I12" i="17" s="1"/>
  <c r="I20" i="19" s="1"/>
  <c r="J8" i="15"/>
  <c r="I13" i="17" s="1"/>
  <c r="J9" i="15"/>
  <c r="I14" i="17" s="1"/>
  <c r="J10" i="15"/>
  <c r="I15" i="17" s="1"/>
  <c r="E104" i="15"/>
  <c r="E103" i="15"/>
  <c r="E102" i="15"/>
  <c r="E75" i="15"/>
  <c r="E74" i="15"/>
  <c r="E73" i="15"/>
  <c r="E72" i="15"/>
  <c r="E71" i="15"/>
  <c r="E70" i="15"/>
  <c r="E69" i="15"/>
  <c r="E68" i="15"/>
  <c r="P38" i="15"/>
  <c r="J43" i="17" s="1"/>
  <c r="J38" i="15"/>
  <c r="I43" i="17" s="1"/>
  <c r="D38" i="15"/>
  <c r="H43" i="17" s="1"/>
  <c r="P37" i="15"/>
  <c r="J42" i="17" s="1"/>
  <c r="J37" i="15"/>
  <c r="I42" i="17" s="1"/>
  <c r="D37" i="15"/>
  <c r="H42" i="17" s="1"/>
  <c r="P36" i="15"/>
  <c r="J41" i="17" s="1"/>
  <c r="J36" i="15"/>
  <c r="I41" i="17" s="1"/>
  <c r="D36" i="15"/>
  <c r="H41" i="17" s="1"/>
  <c r="P31" i="15"/>
  <c r="J36" i="17" s="1"/>
  <c r="J31" i="15"/>
  <c r="I36" i="17" s="1"/>
  <c r="D31" i="15"/>
  <c r="H36" i="17" s="1"/>
  <c r="P30" i="15"/>
  <c r="J35" i="17" s="1"/>
  <c r="J30" i="15"/>
  <c r="I35" i="17" s="1"/>
  <c r="D30" i="15"/>
  <c r="H35" i="17" s="1"/>
  <c r="P29" i="15"/>
  <c r="J34" i="17" s="1"/>
  <c r="J29" i="15"/>
  <c r="I34" i="17" s="1"/>
  <c r="D29" i="15"/>
  <c r="H34" i="17" s="1"/>
  <c r="P28" i="15"/>
  <c r="J33" i="17" s="1"/>
  <c r="J28" i="15"/>
  <c r="I33" i="17" s="1"/>
  <c r="D28" i="15"/>
  <c r="H33" i="17" s="1"/>
  <c r="J27" i="15"/>
  <c r="I32" i="17" s="1"/>
  <c r="D27" i="15"/>
  <c r="H32" i="17" s="1"/>
  <c r="P22" i="15"/>
  <c r="J27" i="17" s="1"/>
  <c r="J22" i="15"/>
  <c r="I27" i="17" s="1"/>
  <c r="D22" i="15"/>
  <c r="H27" i="17" s="1"/>
  <c r="P21" i="15"/>
  <c r="J26" i="17" s="1"/>
  <c r="J21" i="15"/>
  <c r="I26" i="17" s="1"/>
  <c r="D21" i="15"/>
  <c r="H26" i="17" s="1"/>
  <c r="P20" i="15"/>
  <c r="J25" i="17" s="1"/>
  <c r="J20" i="15"/>
  <c r="I25" i="17" s="1"/>
  <c r="D20" i="15"/>
  <c r="H25" i="17" s="1"/>
  <c r="P19" i="15"/>
  <c r="J24" i="17" s="1"/>
  <c r="J19" i="15"/>
  <c r="I24" i="17" s="1"/>
  <c r="D19" i="15"/>
  <c r="H24" i="17" s="1"/>
  <c r="P18" i="15"/>
  <c r="J23" i="17" s="1"/>
  <c r="J18" i="15"/>
  <c r="I23" i="17" s="1"/>
  <c r="D18" i="15"/>
  <c r="H23" i="17" s="1"/>
  <c r="P17" i="15"/>
  <c r="J22" i="17" s="1"/>
  <c r="J17" i="15"/>
  <c r="I22" i="17" s="1"/>
  <c r="D17" i="15"/>
  <c r="H22" i="17" s="1"/>
  <c r="P16" i="15"/>
  <c r="J21" i="17" s="1"/>
  <c r="J16" i="15"/>
  <c r="I21" i="17" s="1"/>
  <c r="D16" i="15"/>
  <c r="H21" i="17" s="1"/>
  <c r="P15" i="15"/>
  <c r="J20" i="17" s="1"/>
  <c r="J15" i="15"/>
  <c r="I20" i="17" s="1"/>
  <c r="D15" i="15"/>
  <c r="H20" i="17" s="1"/>
  <c r="P10" i="15"/>
  <c r="J15" i="17" s="1"/>
  <c r="D10" i="15"/>
  <c r="H15" i="17" s="1"/>
  <c r="P9" i="15"/>
  <c r="J14" i="17" s="1"/>
  <c r="D9" i="15"/>
  <c r="H14" i="17" s="1"/>
  <c r="P8" i="15"/>
  <c r="J13" i="17" s="1"/>
  <c r="D8" i="15"/>
  <c r="H13" i="17" s="1"/>
  <c r="P7" i="15"/>
  <c r="J12" i="17" s="1"/>
  <c r="J20" i="19" s="1"/>
  <c r="D7" i="15"/>
  <c r="H12" i="17" s="1"/>
  <c r="H20" i="19" s="1"/>
  <c r="P6" i="15"/>
  <c r="J11" i="17" s="1"/>
  <c r="J19" i="19" s="1"/>
  <c r="D6" i="15"/>
  <c r="H11" i="17" s="1"/>
  <c r="H19" i="19" s="1"/>
  <c r="P38" i="2"/>
  <c r="F43" i="17" s="1"/>
  <c r="P37" i="2"/>
  <c r="F42" i="17" s="1"/>
  <c r="P36" i="2"/>
  <c r="F41" i="17" s="1"/>
  <c r="J38" i="2"/>
  <c r="E43" i="17" s="1"/>
  <c r="J37" i="2"/>
  <c r="E42" i="17" s="1"/>
  <c r="J36" i="2"/>
  <c r="E41" i="17" s="1"/>
  <c r="D38" i="2"/>
  <c r="D43" i="17" s="1"/>
  <c r="D37" i="2"/>
  <c r="D42" i="17" s="1"/>
  <c r="D36" i="2"/>
  <c r="D41" i="17" s="1"/>
  <c r="P31" i="2"/>
  <c r="F36" i="17" s="1"/>
  <c r="P30" i="2"/>
  <c r="F35" i="17" s="1"/>
  <c r="P29" i="2"/>
  <c r="F34" i="17" s="1"/>
  <c r="P28" i="2"/>
  <c r="F33" i="17" s="1"/>
  <c r="P27" i="2"/>
  <c r="F32" i="17" s="1"/>
  <c r="J31" i="2"/>
  <c r="E36" i="17" s="1"/>
  <c r="J30" i="2"/>
  <c r="E35" i="17" s="1"/>
  <c r="J29" i="2"/>
  <c r="E34" i="17" s="1"/>
  <c r="J28" i="2"/>
  <c r="E33" i="17" s="1"/>
  <c r="J27" i="2"/>
  <c r="E32" i="17" s="1"/>
  <c r="D28" i="2"/>
  <c r="D33" i="17" s="1"/>
  <c r="D29" i="2"/>
  <c r="D34" i="17" s="1"/>
  <c r="D30" i="2"/>
  <c r="D35" i="17" s="1"/>
  <c r="D31" i="2"/>
  <c r="D36" i="17" s="1"/>
  <c r="D27" i="2"/>
  <c r="D32" i="17" s="1"/>
  <c r="P22" i="2"/>
  <c r="F27" i="17" s="1"/>
  <c r="P21" i="2"/>
  <c r="F26" i="17" s="1"/>
  <c r="P20" i="2"/>
  <c r="F25" i="17" s="1"/>
  <c r="P19" i="2"/>
  <c r="F24" i="17" s="1"/>
  <c r="P18" i="2"/>
  <c r="F23" i="17" s="1"/>
  <c r="P17" i="2"/>
  <c r="F22" i="17" s="1"/>
  <c r="P16" i="2"/>
  <c r="F21" i="17" s="1"/>
  <c r="P15" i="2"/>
  <c r="F20" i="17" s="1"/>
  <c r="J22" i="2"/>
  <c r="E27" i="17" s="1"/>
  <c r="J21" i="2"/>
  <c r="E26" i="17" s="1"/>
  <c r="J20" i="2"/>
  <c r="E25" i="17" s="1"/>
  <c r="J19" i="2"/>
  <c r="E24" i="17" s="1"/>
  <c r="J18" i="2"/>
  <c r="E23" i="17" s="1"/>
  <c r="J17" i="2"/>
  <c r="E22" i="17" s="1"/>
  <c r="J16" i="2"/>
  <c r="E21" i="17" s="1"/>
  <c r="J15" i="2"/>
  <c r="E20" i="17" s="1"/>
  <c r="D16" i="2"/>
  <c r="D21" i="17" s="1"/>
  <c r="D17" i="2"/>
  <c r="D22" i="17" s="1"/>
  <c r="D18" i="2"/>
  <c r="D23" i="17" s="1"/>
  <c r="D19" i="2"/>
  <c r="D24" i="17" s="1"/>
  <c r="D20" i="2"/>
  <c r="D25" i="17" s="1"/>
  <c r="D21" i="2"/>
  <c r="D26" i="17" s="1"/>
  <c r="D22" i="2"/>
  <c r="D27" i="17" s="1"/>
  <c r="D15" i="2"/>
  <c r="D20" i="17" s="1"/>
  <c r="P10" i="2"/>
  <c r="P9" i="2"/>
  <c r="P8" i="2"/>
  <c r="P7" i="2"/>
  <c r="P6" i="2"/>
  <c r="J10" i="2"/>
  <c r="J9" i="2"/>
  <c r="J8" i="2"/>
  <c r="J7" i="2"/>
  <c r="J6" i="2"/>
  <c r="D7" i="2"/>
  <c r="D8" i="2"/>
  <c r="D9" i="2"/>
  <c r="D10" i="2"/>
  <c r="D6" i="2"/>
  <c r="J46" i="36" l="1"/>
  <c r="E14" i="17"/>
  <c r="D47" i="36"/>
  <c r="D15" i="17"/>
  <c r="J47" i="36"/>
  <c r="E15" i="17"/>
  <c r="D46" i="36"/>
  <c r="D14" i="17"/>
  <c r="J44" i="36"/>
  <c r="E12" i="17"/>
  <c r="E20" i="19" s="1"/>
  <c r="P43" i="36"/>
  <c r="F11" i="17"/>
  <c r="F19" i="19" s="1"/>
  <c r="P47" i="36"/>
  <c r="F15" i="17"/>
  <c r="D44" i="36"/>
  <c r="D12" i="17"/>
  <c r="D20" i="19" s="1"/>
  <c r="P45" i="36"/>
  <c r="F13" i="17"/>
  <c r="J43" i="36"/>
  <c r="E11" i="17"/>
  <c r="E19" i="19" s="1"/>
  <c r="P46" i="36"/>
  <c r="F14" i="17"/>
  <c r="D45" i="36"/>
  <c r="D13" i="17"/>
  <c r="J45" i="36"/>
  <c r="E13" i="17"/>
  <c r="P44" i="36"/>
  <c r="F12" i="17"/>
  <c r="F20" i="19" s="1"/>
  <c r="D43" i="36"/>
  <c r="D11" i="17"/>
  <c r="D19" i="19" s="1"/>
  <c r="D39" i="15"/>
  <c r="H44" i="17" s="1"/>
  <c r="J11" i="15"/>
  <c r="I16" i="17" s="1"/>
  <c r="D11" i="15"/>
  <c r="H16" i="17" s="1"/>
  <c r="D23" i="15"/>
  <c r="H28" i="17" s="1"/>
  <c r="D32" i="15"/>
  <c r="H37" i="17" s="1"/>
  <c r="J39" i="15"/>
  <c r="I44" i="17" s="1"/>
  <c r="P11" i="15"/>
  <c r="J16" i="17" s="1"/>
  <c r="J23" i="15"/>
  <c r="I28" i="17" s="1"/>
  <c r="P39" i="15"/>
  <c r="J44" i="17" s="1"/>
  <c r="P23" i="15"/>
  <c r="J28" i="17" s="1"/>
  <c r="P32" i="15"/>
  <c r="J37" i="17" s="1"/>
  <c r="J32" i="15"/>
  <c r="I37" i="17" s="1"/>
  <c r="P39" i="2"/>
  <c r="F44" i="17" s="1"/>
  <c r="J39" i="2"/>
  <c r="E44" i="17" s="1"/>
  <c r="D39" i="2"/>
  <c r="D44" i="17" s="1"/>
  <c r="P23" i="2"/>
  <c r="F28" i="17" s="1"/>
  <c r="J23" i="2"/>
  <c r="E28" i="17" s="1"/>
  <c r="D23" i="2"/>
  <c r="D28" i="17" s="1"/>
  <c r="E100" i="2" l="1"/>
  <c r="E101" i="2"/>
  <c r="E99" i="2"/>
  <c r="E73" i="2"/>
  <c r="E74" i="2"/>
  <c r="E72" i="2"/>
  <c r="E68" i="2"/>
  <c r="E69" i="2"/>
  <c r="E70" i="2"/>
  <c r="E71" i="2"/>
  <c r="E67" i="2"/>
  <c r="B68" i="2"/>
  <c r="B97" i="2" s="1"/>
  <c r="B69" i="2"/>
  <c r="B98" i="2" s="1"/>
  <c r="B70" i="2"/>
  <c r="B99" i="2" s="1"/>
  <c r="B71" i="2"/>
  <c r="B100" i="2" s="1"/>
  <c r="B67" i="2"/>
  <c r="B96" i="2" s="1"/>
  <c r="P32" i="2" l="1"/>
  <c r="F37" i="17" s="1"/>
  <c r="P11" i="2" l="1"/>
  <c r="D11" i="2"/>
  <c r="P48" i="36" l="1"/>
  <c r="F16" i="17"/>
  <c r="D48" i="36"/>
  <c r="D16" i="17"/>
  <c r="J11" i="2"/>
  <c r="J32" i="2"/>
  <c r="E37" i="17" s="1"/>
  <c r="D32" i="2"/>
  <c r="D37" i="17" s="1"/>
  <c r="J48" i="36" l="1"/>
  <c r="E16" i="17"/>
</calcChain>
</file>

<file path=xl/sharedStrings.xml><?xml version="1.0" encoding="utf-8"?>
<sst xmlns="http://schemas.openxmlformats.org/spreadsheetml/2006/main" count="1533" uniqueCount="186">
  <si>
    <t>onvoldoende</t>
  </si>
  <si>
    <t>datum</t>
  </si>
  <si>
    <t>voldoende</t>
  </si>
  <si>
    <t>goed</t>
  </si>
  <si>
    <t>geen mening is leeg</t>
  </si>
  <si>
    <t>gem. waardering</t>
  </si>
  <si>
    <t>gem. waar-dering</t>
  </si>
  <si>
    <t>&gt; 7,5</t>
  </si>
  <si>
    <t>5,5 - 7,5</t>
  </si>
  <si>
    <t>afkorting 2e docent</t>
  </si>
  <si>
    <t>&lt; 5,5</t>
  </si>
  <si>
    <t>afkorting 3e docent</t>
  </si>
  <si>
    <t>Opmerkingen per leerling</t>
  </si>
  <si>
    <t xml:space="preserve">naam leerling: </t>
  </si>
  <si>
    <t>leergroep</t>
  </si>
  <si>
    <t>naam coach</t>
  </si>
  <si>
    <t>BPV</t>
  </si>
  <si>
    <t>beoordelingsmoment</t>
  </si>
  <si>
    <t>Cluster 1 Zien en grijpen van kansen</t>
  </si>
  <si>
    <t>Zoekt niet actief naar informatie op het gebied van trends en ontwikkelingen voor het schrijven van het ondernemingsplan</t>
  </si>
  <si>
    <t>Heeft geen toekomstvisie</t>
  </si>
  <si>
    <t>Is terughoudend ten aanzien van het oppakken van vernieuwingen en initiatieven</t>
  </si>
  <si>
    <t>Ziet geen kansen voor de onderneming</t>
  </si>
  <si>
    <t>Vindt het lastig om gegevens te analyseren en risico's te beoordelen</t>
  </si>
  <si>
    <t>GEMIDDELD</t>
  </si>
  <si>
    <t>Cluster 2 Commitment tonen</t>
  </si>
  <si>
    <t>Vindt het lastig tijdens het schrijven van het ondernemingplan om het lange termijn doel vast te houden</t>
  </si>
  <si>
    <t xml:space="preserve">Toont geen verantwoordelijkheidsgevoel </t>
  </si>
  <si>
    <t>Kan niet omgaan met veranderingen</t>
  </si>
  <si>
    <t>Het afleveren van goed werk veroorzaakt veel stress.</t>
  </si>
  <si>
    <t>Is niet in staat zelf acties te ondernemen ten aanzien van de deelplannen</t>
  </si>
  <si>
    <t>Blijft emotioneel stabiel</t>
  </si>
  <si>
    <t>Door de kennis die hij heeft opgedaan tijdens het schrijven van het ondernemingsplan is hij vol zelfvertrouwen over de lange termijn doelen die hij voor de onderneming voor ogen heeft</t>
  </si>
  <si>
    <t>Gaat zelf actief op zoek naar oplossingen bij problemen</t>
  </si>
  <si>
    <t>Is in staat zich aan te passen aan veranderingen die zich voordoen tijdens het schrijven</t>
  </si>
  <si>
    <t>Aarzelt bij het nemen van beslissingen</t>
  </si>
  <si>
    <t>Gaat problemen uit de weg</t>
  </si>
  <si>
    <t>Durft beslissingen te nemen bij het ontstaan van problemen</t>
  </si>
  <si>
    <t>Toont verantwoordelijkheid bij het handelen op basis van de diverse deelplannen</t>
  </si>
  <si>
    <t>Cluster 3 Communicatievermogen</t>
  </si>
  <si>
    <t>Vraagt de ondernemer nauwelijks om informatie voor het ondernemingsplan</t>
  </si>
  <si>
    <t>Vindt het lastig om te overleggen met anderen en vraagt anderen niet naar hun bevindingen</t>
  </si>
  <si>
    <t>Informeert soms naar de wensen van anderen, maar vindt het lastig zich in te leven in hun ideeen en invalshoeken</t>
  </si>
  <si>
    <t>Houdt geen rekening met de mening van anderen.</t>
  </si>
  <si>
    <t>Reageert soms niet adequaat  op confronterende zaken</t>
  </si>
  <si>
    <t>Vraagt de ondernemer naar zijn bevindingen en gebruikt zijn informatie voor het schrijven van het ondernemingsplan</t>
  </si>
  <si>
    <t>Leeft zich in in anderen en toont doorzettingsvermogen bij het achterhalen van informatie bij anderen</t>
  </si>
  <si>
    <t>Dit spoort hem aan tot discussie en het verspreiden van zijn mening.</t>
  </si>
  <si>
    <t>Cluster 4 Reflectievermogen tonen</t>
  </si>
  <si>
    <t>Vraagt niet om feedback</t>
  </si>
  <si>
    <t>Vindt het lastig zichzelf te motiveren om het ondernemingsplan naar een hoger niveau te brengen</t>
  </si>
  <si>
    <t>Kan moeilijk reflecteren op zijn eigen prestaties en is niet gemotiveerd om te leren</t>
  </si>
  <si>
    <t>Kijkt zelfkritisch terug op zijn eigen rol binnen het schrijven van het ondernemingsplan en trekt lering uit gebeurtenissen voor de volgende keer</t>
  </si>
  <si>
    <t>Is gemotiveerd om te leren</t>
  </si>
  <si>
    <t>Is erg onzeker over het eindresultaat van het ondernemings-plan en twijfelt over de uiteindelijke ondernemingsstrategie</t>
  </si>
  <si>
    <t>Naam leerling:</t>
  </si>
  <si>
    <t>Leergroep:</t>
  </si>
  <si>
    <t>onvoldoende = 0</t>
  </si>
  <si>
    <t>goed = 2</t>
  </si>
  <si>
    <t>Is overtuigd van het ondernemingsplan en is zeker van de te volgen ondernemingsstrategie</t>
  </si>
  <si>
    <t>Heeft zelf acties ondernomen ten aanzien van de deelplannen</t>
  </si>
  <si>
    <t>Vraagt actief om feedback. Wil zichzelf graag verbeteren</t>
  </si>
  <si>
    <t>Meten van ondernemende houding</t>
  </si>
  <si>
    <t>V43</t>
  </si>
  <si>
    <t xml:space="preserve"> </t>
  </si>
  <si>
    <t xml:space="preserve">Overlegt en discussieert over het ondernemingsplan. Toont interesse in andere ideeën en denkbeelden. </t>
  </si>
  <si>
    <t>Heeft respect voor en houdt rekening met de bevindingen van anderen</t>
  </si>
  <si>
    <t>Voorbeeld</t>
  </si>
  <si>
    <t>l.l.nr.</t>
  </si>
  <si>
    <t>Achternaam</t>
  </si>
  <si>
    <t>M/V</t>
  </si>
  <si>
    <t>Woonplaats</t>
  </si>
  <si>
    <t>Telefoon</t>
  </si>
  <si>
    <t>Mobiel nr</t>
  </si>
  <si>
    <t>Klas</t>
  </si>
  <si>
    <t>hotmailadres</t>
  </si>
  <si>
    <t>Verzamel links aan het begin van het schooljaar de naw-gegevens van leerlingen</t>
  </si>
  <si>
    <t>De namen in de afzonderlijke tabbladen per leerling zijn aan deze namen gekoppeld</t>
  </si>
  <si>
    <t>In het tabblad coachgroep staat de gemiddelde beoordeling van alle docenten</t>
  </si>
  <si>
    <t xml:space="preserve">Toelichting gebruik voor aanpassing naar leerlingen in volgend schooljaar: </t>
  </si>
  <si>
    <t>Roepnaam</t>
  </si>
  <si>
    <t>Geboortedatum</t>
  </si>
  <si>
    <t>Vul links aan het begin van het schooljaar de naam van de klas in</t>
  </si>
  <si>
    <t>Jan</t>
  </si>
  <si>
    <t>Piet</t>
  </si>
  <si>
    <t>Docent 1</t>
  </si>
  <si>
    <t>Docent 2</t>
  </si>
  <si>
    <t>Docent 3</t>
  </si>
  <si>
    <t>Beoordeling</t>
  </si>
  <si>
    <t>1e keer</t>
  </si>
  <si>
    <t>Datum</t>
  </si>
  <si>
    <t>2e keer</t>
  </si>
  <si>
    <t>3e keer</t>
  </si>
  <si>
    <t>Vul de datum / periode van beoordeling per keer in</t>
  </si>
  <si>
    <t>Leerling 3</t>
  </si>
  <si>
    <t>Leerling 4</t>
  </si>
  <si>
    <t>Leerling 5</t>
  </si>
  <si>
    <t>Leerling 6</t>
  </si>
  <si>
    <t>Leerling 7</t>
  </si>
  <si>
    <t>Leerling 8</t>
  </si>
  <si>
    <t>Leerling 9</t>
  </si>
  <si>
    <t>Leerling 10</t>
  </si>
  <si>
    <t>Leerling 11</t>
  </si>
  <si>
    <t>Leerling 12</t>
  </si>
  <si>
    <t>Leerling 13</t>
  </si>
  <si>
    <t>Leerling 14</t>
  </si>
  <si>
    <t>Leerling 15</t>
  </si>
  <si>
    <t>Leerling 16</t>
  </si>
  <si>
    <t>gldc</t>
  </si>
  <si>
    <t>brns</t>
  </si>
  <si>
    <t>rdth</t>
  </si>
  <si>
    <t>Coach</t>
  </si>
  <si>
    <t>Afkorting</t>
  </si>
  <si>
    <t>Klein Goldewijk</t>
  </si>
  <si>
    <t>groene velden in ieder geval invullen</t>
  </si>
  <si>
    <t>witte velden in tabel beneden eventueel invullen (deze zijn niet gekoppeld aan de individuele tabbladen)</t>
  </si>
  <si>
    <t>Zoekt proactief naar trends en ontwikkelingen en bedenkt verbeteracties voor de onderneming</t>
  </si>
  <si>
    <t>Heeft toekomstvisie en communiceert deze actief</t>
  </si>
  <si>
    <t>Staat open voor vernieuwingen en heeft initiatieven genomen</t>
  </si>
  <si>
    <t>Ziet kansen voor de onderneming in de toekomst; weet welke kansen de onderneming ten goede komen en is in staat deze mogelijkheden zelfstandig op te pakken</t>
  </si>
  <si>
    <t>Is goed in staat om gegevens te analyseren en de risico's af te wegen</t>
  </si>
  <si>
    <t>Naam coach:</t>
  </si>
  <si>
    <t>Jaar</t>
  </si>
  <si>
    <t>2013 - 2014</t>
  </si>
  <si>
    <t>Jaar: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</si>
  <si>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</si>
  <si>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</si>
  <si>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</si>
  <si>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</si>
  <si>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</si>
  <si>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</si>
  <si>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</si>
  <si>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</si>
  <si>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</si>
  <si>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k</t>
  </si>
  <si>
    <t>l</t>
  </si>
  <si>
    <t>m</t>
  </si>
  <si>
    <t>n</t>
  </si>
  <si>
    <t>j</t>
  </si>
  <si>
    <t>afkorting 1e docent</t>
  </si>
  <si>
    <t>Totaal overzicht coachgroep</t>
  </si>
  <si>
    <t>Vul per keer de naam van de beoordelende docent in (afkorting) (de eerste docent zal meestal de coach zijn)</t>
  </si>
  <si>
    <t>Zet in ieder geval roepnaam en achternaam in de kolommen C en D.</t>
  </si>
  <si>
    <t>Iedere docent vult de beoordeling per leerling in alle tabbladen per leerling in (per datum)</t>
  </si>
  <si>
    <t>De namen van de tabbladen dienen afzonderlijk te worden aangepast (dubbel klikken op naam tabblad om te wijzigen).</t>
  </si>
  <si>
    <t>gemiddeld waardering</t>
  </si>
  <si>
    <t>Toelichting op invulling van de beoordeling per leerling (per tabblad)</t>
  </si>
  <si>
    <t>De coach voert allereerst de gegevens in op het tabblad "NAW". Toelichting hiervoor staat op dat tabblad zelf.</t>
  </si>
  <si>
    <t>Algemene toelichting op het gebruik van dit meetinstrument</t>
  </si>
  <si>
    <t>Om te voorkomen dat er per ongeluk formules verdwijnen, zijn veel cellen beveiligd.</t>
  </si>
  <si>
    <t>Het wachtwoord om de beveiliging eventueel op te heffen is ict.</t>
  </si>
  <si>
    <t>Beveilig het tabblad na een verandering weer (om te voorkomen dat formules ongewild worden veranderd).</t>
  </si>
  <si>
    <t>Gebruik altijd weer het wachtwoord ict.</t>
  </si>
  <si>
    <t>Het is handig om een blanco bestand te bewaren zodat bij een volgende coachgroep niet eerst alle gegevens van de vorige groep verwijderd moet worden.</t>
  </si>
  <si>
    <t>Dit meetinstrument is geschikt voor maximaal 16 leerlingen. Zitten er meer in een coachgroep dan moet een 2e bestand gebruikt worden.</t>
  </si>
  <si>
    <t>Dit meetinstrument is niet wetenschappelijk onderzocht / bewezen. Het is alleen bedoeld om een beeld te krijgen van de leerlingen op "ondernemende houding".</t>
  </si>
  <si>
    <t>De onderdelen waarop leerlingen beoordeeld worden sluiten wel aan bij het nieuwe examen "Ondernemen" (model 6).</t>
  </si>
  <si>
    <t>Om dit model ook in lagere klassen of andere niveaus te kunnen gebruiken zullen er gedetaillerdere beschrijvingen moeten komen.</t>
  </si>
  <si>
    <t>Dit model is bedoeld als aanzet om de leerlingen daarna te stimuleren om zichzelf te ontwikkelen. LET WEL: het is lastig om van houding te veranderen en vaak duurt het lang om resultaat te zien.</t>
  </si>
  <si>
    <t xml:space="preserve">In N@tschool zal de nodige informatie worden geplaatst voor docenten en leerlingen in de loop van het jaar 2014. </t>
  </si>
  <si>
    <t>Iedere docent heeft een eigen indruk van leerlingen. Om de beoordeling betrouwbaarder te maken moeten minstens 2 docenten, maar liefst 3 docenten de beoordeling invullen.</t>
  </si>
  <si>
    <t>Om in het laatste schooljaar direct aan de slag te kunnen gaan, is het handig dat de eerste beoordeling al gebeurt door 2 of 3 docenten aan het eind van het één na laatste schooljaar.</t>
  </si>
  <si>
    <t>bstorkhorst@aoc-oost.nl</t>
  </si>
  <si>
    <t>In schoolaar 2014-2015 zal dit model in het laatste jaar van de opleiding niveau 4 worden gebruikt. De bedoeling is om daarna dit door te ontwikkelen zodat het vanaf het 1e jaar gebruikt kan worden (evenueel ook op verschillende niveaus).</t>
  </si>
  <si>
    <t>Zijn er opmerkingen / aanvullingen of kom je fouten tegen: mail ze aan Bennie Storkhorst zodat dit instrument verbeterd wordt.</t>
  </si>
  <si>
    <t>Deze toelichting is gedaan aan de hand van cluster 1 (zie kader hieronder), maar geldt ook voor de andere 3 clusters,</t>
  </si>
  <si>
    <t>De beoordeling per leerling per onderdeel van een cluster is: 0 = onvoldoende; 1 = voldoende;  2 = goed,</t>
  </si>
  <si>
    <t>Het uitgangspunt is dat alle leerlingen op normaal niveau functioneren en beoordeeld worden, dus een 1 scoren,</t>
  </si>
  <si>
    <r>
      <t xml:space="preserve">Om het eenvoudig te houden is daarna het uitgangspunt dat alleen leerlingen die echt </t>
    </r>
    <r>
      <rPr>
        <i/>
        <u/>
        <sz val="12"/>
        <color indexed="8"/>
        <rFont val="Arial"/>
        <family val="2"/>
      </rPr>
      <t>boven het gemiddelde</t>
    </r>
    <r>
      <rPr>
        <sz val="12"/>
        <color indexed="8"/>
        <rFont val="Arial"/>
        <family val="2"/>
      </rPr>
      <t xml:space="preserve"> in de klas functioneren op onderdelen met </t>
    </r>
    <r>
      <rPr>
        <i/>
        <u/>
        <sz val="12"/>
        <color indexed="8"/>
        <rFont val="Arial"/>
        <family val="2"/>
      </rPr>
      <t>1 (= goed),</t>
    </r>
    <r>
      <rPr>
        <sz val="12"/>
        <color indexed="8"/>
        <rFont val="Arial"/>
        <family val="2"/>
      </rPr>
      <t xml:space="preserve"> beoordeeld worden</t>
    </r>
  </si>
  <si>
    <r>
      <t xml:space="preserve">Om het eenvoudig te houden is daarna het uitgangspunt dat alleen leerlingen die echt </t>
    </r>
    <r>
      <rPr>
        <i/>
        <u/>
        <sz val="12"/>
        <color indexed="8"/>
        <rFont val="Arial"/>
        <family val="2"/>
      </rPr>
      <t>onder het gemiddelde</t>
    </r>
    <r>
      <rPr>
        <sz val="12"/>
        <color indexed="8"/>
        <rFont val="Arial"/>
        <family val="2"/>
      </rPr>
      <t xml:space="preserve"> in de klas functioneren op onderdelen met</t>
    </r>
    <r>
      <rPr>
        <sz val="12"/>
        <rFont val="Arial"/>
        <family val="2"/>
      </rPr>
      <t xml:space="preserve"> </t>
    </r>
    <r>
      <rPr>
        <i/>
        <u/>
        <sz val="12"/>
        <rFont val="Arial"/>
        <family val="2"/>
      </rPr>
      <t>0 (= onvoldoende)</t>
    </r>
    <r>
      <rPr>
        <sz val="12"/>
        <color indexed="8"/>
        <rFont val="Arial"/>
        <family val="2"/>
      </rPr>
      <t xml:space="preserve"> beoordeeld worden,</t>
    </r>
  </si>
  <si>
    <t>De gemiddelde waardering wordt automatisch berekend en kan variëren van 3,5 tot 8,5. Berekening: 3,5 + 2,5 x gemiddelde beoordeling</t>
  </si>
  <si>
    <t>De gemiddelde waardering is gekoppeld aan het tabblad "coachgroep". In het tabblad "coachgroep" staat een groepsoverzicht voor de coach.</t>
  </si>
  <si>
    <t>De toelichting voor het tabblad "coachgroep"staat op dat tabblad.</t>
  </si>
  <si>
    <t>Er is een aparte kolom voor beoordeling door de BPV-begeleider. Deze beoordeling is niet mee genomen in de berekening van het gemiddelde (leerlingen functioneren op BPV vaak anders als op school).</t>
  </si>
  <si>
    <t>Toelichting tabblad "coachgroep"</t>
  </si>
  <si>
    <t>Mogelijk is het handig om de leerling zelf ook een beoordeling van zichzelf te laten maken (zelfreflectie).</t>
  </si>
  <si>
    <t>Mogelijkheden om een meer betrouwbaar beeld van een leerling te krijgen zijn ook nog:</t>
  </si>
  <si>
    <t>Laat de leerling 2 goede bekenden vragen om de beoordeliing in te vullen (bijvoorbeeld familie, bedrijf waar hij vaak komt, vriend(in))</t>
  </si>
  <si>
    <t>Laat de leerling 2 andere leerlingen in de klas vragen om de beoordeling in te vullen.</t>
  </si>
  <si>
    <t>Voor de (rapport)bespreking is het handig dat collega's naast dit overzicht het overzicht hebben van de individuele leerlingen die "onder de maat" scoren.</t>
  </si>
  <si>
    <t>Dit tabblad is vooral bedoeld om alles in een beknopt overzicht te hebben. Het zou bijvoorbeeld gebruikt kunnen worden bij de (rapport)bespreking van de resultaten.</t>
  </si>
  <si>
    <t>In het tabblad "coachgroep" zijn alle cellen gekoppeld aan het tabblad "NAW" en aan alle tabbladen van alle individuele leerlingen.</t>
  </si>
  <si>
    <t>Alle cellen in het tabblad "coachgroep"zijn beveiligd: cijfers / gegevens veranderen alleen als die in het tabblad "NAW" of een tabblad van een individuele leerlingen verandert.</t>
  </si>
  <si>
    <t>Veel gegevens op de tabbladen van de individuele leerling zijn gekoppeld aan de gegevens op het tabblad "NAW". Op het tabblad "NAW" staat toelichting hoe dat tabblad in te vulen.</t>
  </si>
  <si>
    <t>Leerling 2</t>
  </si>
  <si>
    <t>Opmerking per cluster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</si>
</sst>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/mm/yy;@"/>
    <numFmt numFmtId="165" formatCode="0.0"/>
    <numFmt numFmtId="166" formatCode="[$-413]d/mmm/yyyy;@"/>
    <numFmt numFmtId="167" formatCode="0.000"/>
  </numFmts>
  <fonts count="2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9.5"/>
      <color indexed="8"/>
      <name val="Arial"/>
      <family val="2"/>
    </font>
    <font>
      <sz val="9.5"/>
      <name val="Arial"/>
      <family val="2"/>
    </font>
    <font>
      <b/>
      <u/>
      <sz val="10"/>
      <name val="Arial"/>
      <family val="2"/>
    </font>
    <font>
      <b/>
      <sz val="12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2"/>
      <color indexed="8"/>
      <name val="Arial"/>
      <family val="2"/>
    </font>
    <font>
      <sz val="8"/>
      <name val="Calibri"/>
      <family val="2"/>
    </font>
    <font>
      <b/>
      <sz val="11"/>
      <color indexed="8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u/>
      <sz val="10"/>
      <color rgb="FFFF0000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i/>
      <u/>
      <sz val="12"/>
      <color indexed="8"/>
      <name val="Arial"/>
      <family val="2"/>
    </font>
    <font>
      <i/>
      <u/>
      <sz val="12"/>
      <name val="Arial"/>
      <family val="2"/>
    </font>
    <font>
      <u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hair">
        <color indexed="61"/>
      </left>
      <right/>
      <top style="hair">
        <color indexed="61"/>
      </top>
      <bottom style="hair">
        <color indexed="61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331">
    <xf numFmtId="0" fontId="0" fillId="0" borderId="0" xfId="0"/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Border="1" applyAlignment="1">
      <alignment vertical="top"/>
    </xf>
    <xf numFmtId="0" fontId="7" fillId="0" borderId="0" xfId="0" applyFont="1" applyBorder="1" applyAlignment="1">
      <alignment horizontal="center" vertical="top"/>
    </xf>
    <xf numFmtId="0" fontId="2" fillId="3" borderId="0" xfId="0" applyFont="1" applyFill="1" applyBorder="1" applyAlignment="1">
      <alignment vertical="top"/>
    </xf>
    <xf numFmtId="0" fontId="9" fillId="0" borderId="0" xfId="0" applyFont="1" applyAlignment="1">
      <alignment vertical="top"/>
    </xf>
    <xf numFmtId="164" fontId="6" fillId="0" borderId="21" xfId="0" applyNumberFormat="1" applyFont="1" applyBorder="1" applyAlignment="1">
      <alignment vertical="top"/>
    </xf>
    <xf numFmtId="0" fontId="3" fillId="0" borderId="21" xfId="0" applyFont="1" applyBorder="1" applyAlignment="1">
      <alignment vertical="top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10" fillId="0" borderId="26" xfId="0" applyFont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0" fontId="6" fillId="0" borderId="17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167" fontId="3" fillId="0" borderId="0" xfId="0" applyNumberFormat="1" applyFont="1" applyAlignment="1">
      <alignment vertical="top"/>
    </xf>
    <xf numFmtId="165" fontId="3" fillId="0" borderId="17" xfId="0" applyNumberFormat="1" applyFont="1" applyFill="1" applyBorder="1" applyAlignment="1">
      <alignment horizontal="center" vertical="top"/>
    </xf>
    <xf numFmtId="165" fontId="12" fillId="0" borderId="6" xfId="0" applyNumberFormat="1" applyFont="1" applyBorder="1" applyAlignment="1">
      <alignment horizontal="center" vertical="top"/>
    </xf>
    <xf numFmtId="0" fontId="16" fillId="0" borderId="27" xfId="0" applyFont="1" applyBorder="1" applyAlignment="1">
      <alignment horizontal="center" vertical="top"/>
    </xf>
    <xf numFmtId="0" fontId="16" fillId="0" borderId="0" xfId="0" applyFont="1" applyBorder="1" applyAlignment="1">
      <alignment horizontal="center" vertical="top"/>
    </xf>
    <xf numFmtId="0" fontId="16" fillId="0" borderId="28" xfId="0" applyFont="1" applyBorder="1" applyAlignment="1">
      <alignment horizontal="center" vertical="top"/>
    </xf>
    <xf numFmtId="0" fontId="16" fillId="0" borderId="38" xfId="0" applyFont="1" applyBorder="1" applyAlignment="1">
      <alignment horizontal="center" vertical="top"/>
    </xf>
    <xf numFmtId="0" fontId="16" fillId="0" borderId="29" xfId="0" applyFont="1" applyBorder="1" applyAlignment="1">
      <alignment horizontal="center" vertical="top"/>
    </xf>
    <xf numFmtId="0" fontId="16" fillId="0" borderId="40" xfId="0" applyFont="1" applyBorder="1" applyAlignment="1">
      <alignment horizontal="center" vertical="top"/>
    </xf>
    <xf numFmtId="0" fontId="16" fillId="0" borderId="35" xfId="0" applyFont="1" applyBorder="1" applyAlignment="1">
      <alignment horizontal="center" vertical="top"/>
    </xf>
    <xf numFmtId="0" fontId="12" fillId="0" borderId="0" xfId="0" applyFont="1" applyBorder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0" xfId="0" applyFont="1" applyAlignment="1">
      <alignment vertical="top" wrapText="1"/>
    </xf>
    <xf numFmtId="0" fontId="2" fillId="0" borderId="23" xfId="0" applyFont="1" applyBorder="1" applyAlignment="1">
      <alignment horizontal="center" vertical="top"/>
    </xf>
    <xf numFmtId="166" fontId="5" fillId="0" borderId="21" xfId="0" applyNumberFormat="1" applyFont="1" applyBorder="1" applyAlignment="1">
      <alignment horizontal="center" vertical="top"/>
    </xf>
    <xf numFmtId="0" fontId="2" fillId="0" borderId="23" xfId="0" applyFont="1" applyBorder="1" applyAlignment="1">
      <alignment horizontal="center" vertical="top"/>
    </xf>
    <xf numFmtId="166" fontId="5" fillId="0" borderId="21" xfId="0" applyNumberFormat="1" applyFont="1" applyBorder="1" applyAlignment="1">
      <alignment horizontal="center" vertical="top"/>
    </xf>
    <xf numFmtId="0" fontId="2" fillId="0" borderId="0" xfId="0" applyFont="1" applyAlignment="1">
      <alignment vertical="center"/>
    </xf>
    <xf numFmtId="0" fontId="22" fillId="0" borderId="0" xfId="0" applyFont="1" applyAlignment="1">
      <alignment horizontal="right" vertical="center" wrapText="1" inden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right" vertical="center" wrapText="1" indent="1"/>
    </xf>
    <xf numFmtId="0" fontId="22" fillId="0" borderId="0" xfId="0" applyFont="1" applyAlignment="1">
      <alignment horizontal="right" vertical="center" wrapText="1"/>
    </xf>
    <xf numFmtId="0" fontId="2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1" fillId="0" borderId="42" xfId="0" applyNumberFormat="1" applyFont="1" applyFill="1" applyBorder="1" applyAlignment="1" applyProtection="1">
      <alignment horizontal="left" vertical="center" wrapText="1"/>
    </xf>
    <xf numFmtId="0" fontId="1" fillId="0" borderId="42" xfId="0" applyNumberFormat="1" applyFont="1" applyFill="1" applyBorder="1" applyAlignment="1" applyProtection="1">
      <alignment horizontal="center" vertical="center" wrapText="1"/>
    </xf>
    <xf numFmtId="0" fontId="2" fillId="0" borderId="43" xfId="0" applyNumberFormat="1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45" xfId="0" applyFont="1" applyBorder="1" applyAlignment="1">
      <alignment vertical="center"/>
    </xf>
    <xf numFmtId="0" fontId="2" fillId="0" borderId="46" xfId="0" applyFont="1" applyBorder="1" applyAlignment="1">
      <alignment horizontal="center" vertical="center" wrapText="1"/>
    </xf>
    <xf numFmtId="166" fontId="5" fillId="0" borderId="46" xfId="0" applyNumberFormat="1" applyFont="1" applyBorder="1" applyAlignment="1">
      <alignment horizontal="center" vertical="top"/>
    </xf>
    <xf numFmtId="0" fontId="9" fillId="0" borderId="0" xfId="0" applyFont="1" applyAlignment="1" applyProtection="1">
      <alignment vertical="top"/>
    </xf>
    <xf numFmtId="0" fontId="3" fillId="0" borderId="0" xfId="0" applyFont="1" applyBorder="1" applyAlignment="1" applyProtection="1">
      <alignment vertical="top"/>
    </xf>
    <xf numFmtId="0" fontId="3" fillId="0" borderId="0" xfId="0" applyFont="1" applyAlignment="1" applyProtection="1">
      <alignment vertical="top"/>
    </xf>
    <xf numFmtId="0" fontId="15" fillId="0" borderId="0" xfId="0" applyFont="1" applyAlignment="1" applyProtection="1">
      <alignment horizontal="center" vertical="top"/>
    </xf>
    <xf numFmtId="0" fontId="16" fillId="0" borderId="2" xfId="0" applyFont="1" applyBorder="1" applyAlignment="1" applyProtection="1">
      <alignment vertical="top" wrapText="1"/>
    </xf>
    <xf numFmtId="0" fontId="14" fillId="0" borderId="0" xfId="0" applyFont="1" applyBorder="1" applyAlignment="1" applyProtection="1">
      <alignment horizontal="right" vertical="top" wrapText="1"/>
    </xf>
    <xf numFmtId="0" fontId="3" fillId="0" borderId="0" xfId="0" applyFont="1" applyBorder="1" applyAlignment="1" applyProtection="1">
      <alignment vertical="top" wrapText="1"/>
    </xf>
    <xf numFmtId="0" fontId="14" fillId="0" borderId="0" xfId="0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vertical="top"/>
    </xf>
    <xf numFmtId="0" fontId="12" fillId="0" borderId="13" xfId="0" applyFont="1" applyBorder="1" applyAlignment="1" applyProtection="1">
      <alignment vertical="top" wrapText="1"/>
    </xf>
    <xf numFmtId="0" fontId="12" fillId="0" borderId="2" xfId="0" applyFont="1" applyBorder="1" applyAlignment="1" applyProtection="1">
      <alignment vertical="top" wrapText="1"/>
    </xf>
    <xf numFmtId="0" fontId="5" fillId="0" borderId="0" xfId="0" applyFont="1" applyAlignment="1" applyProtection="1">
      <alignment horizontal="right" vertical="top"/>
    </xf>
    <xf numFmtId="0" fontId="3" fillId="0" borderId="0" xfId="0" applyFont="1" applyAlignment="1" applyProtection="1">
      <alignment horizontal="right" vertical="top"/>
    </xf>
    <xf numFmtId="166" fontId="3" fillId="0" borderId="0" xfId="0" applyNumberFormat="1" applyFont="1" applyBorder="1" applyAlignment="1" applyProtection="1">
      <alignment horizontal="right" vertical="top"/>
    </xf>
    <xf numFmtId="166" fontId="3" fillId="0" borderId="0" xfId="0" applyNumberFormat="1" applyFont="1" applyAlignment="1" applyProtection="1">
      <alignment vertical="top"/>
    </xf>
    <xf numFmtId="165" fontId="12" fillId="0" borderId="6" xfId="0" applyNumberFormat="1" applyFont="1" applyBorder="1" applyAlignment="1" applyProtection="1">
      <alignment horizontal="center" vertical="top"/>
    </xf>
    <xf numFmtId="165" fontId="3" fillId="0" borderId="17" xfId="0" applyNumberFormat="1" applyFont="1" applyFill="1" applyBorder="1" applyAlignment="1" applyProtection="1">
      <alignment horizontal="center" vertical="top"/>
    </xf>
    <xf numFmtId="0" fontId="4" fillId="0" borderId="0" xfId="0" applyFont="1" applyBorder="1" applyAlignment="1">
      <alignment horizontal="right" vertical="top"/>
    </xf>
    <xf numFmtId="0" fontId="9" fillId="0" borderId="0" xfId="0" applyFont="1" applyAlignment="1">
      <alignment horizontal="right" vertical="top"/>
    </xf>
    <xf numFmtId="164" fontId="6" fillId="0" borderId="0" xfId="0" applyNumberFormat="1" applyFont="1" applyBorder="1" applyAlignment="1">
      <alignment horizontal="center" vertical="top"/>
    </xf>
    <xf numFmtId="0" fontId="3" fillId="0" borderId="0" xfId="0" applyFont="1" applyAlignment="1" applyProtection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7" fillId="0" borderId="0" xfId="0" applyFont="1" applyBorder="1" applyAlignment="1" applyProtection="1">
      <alignment horizontal="right" vertical="top"/>
    </xf>
    <xf numFmtId="0" fontId="18" fillId="7" borderId="0" xfId="0" applyFont="1" applyFill="1" applyBorder="1" applyAlignment="1" applyProtection="1">
      <alignment vertical="top"/>
    </xf>
    <xf numFmtId="0" fontId="1" fillId="0" borderId="0" xfId="0" applyFont="1" applyBorder="1" applyAlignment="1" applyProtection="1">
      <alignment horizontal="left" vertical="top"/>
    </xf>
    <xf numFmtId="0" fontId="5" fillId="0" borderId="0" xfId="0" applyFont="1" applyAlignment="1" applyProtection="1">
      <alignment vertical="top"/>
    </xf>
    <xf numFmtId="0" fontId="8" fillId="0" borderId="0" xfId="0" applyFont="1" applyAlignment="1" applyProtection="1">
      <alignment horizontal="center" vertical="top"/>
    </xf>
    <xf numFmtId="0" fontId="2" fillId="0" borderId="2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horizontal="right" vertical="top" wrapText="1"/>
    </xf>
    <xf numFmtId="0" fontId="5" fillId="0" borderId="0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vertical="top"/>
    </xf>
    <xf numFmtId="0" fontId="3" fillId="0" borderId="13" xfId="0" applyFont="1" applyBorder="1" applyAlignment="1" applyProtection="1">
      <alignment vertical="top" wrapText="1"/>
    </xf>
    <xf numFmtId="0" fontId="3" fillId="0" borderId="2" xfId="0" applyFont="1" applyBorder="1" applyAlignment="1" applyProtection="1">
      <alignment vertical="top" wrapText="1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66" fontId="5" fillId="6" borderId="46" xfId="0" applyNumberFormat="1" applyFont="1" applyFill="1" applyBorder="1" applyAlignment="1">
      <alignment horizontal="left" vertical="top"/>
    </xf>
    <xf numFmtId="165" fontId="12" fillId="0" borderId="9" xfId="0" applyNumberFormat="1" applyFont="1" applyBorder="1" applyAlignment="1">
      <alignment horizontal="center" vertical="top"/>
    </xf>
    <xf numFmtId="165" fontId="12" fillId="0" borderId="54" xfId="0" applyNumberFormat="1" applyFont="1" applyBorder="1" applyAlignment="1">
      <alignment horizontal="center" vertical="top"/>
    </xf>
    <xf numFmtId="165" fontId="12" fillId="0" borderId="9" xfId="0" applyNumberFormat="1" applyFont="1" applyBorder="1" applyAlignment="1" applyProtection="1">
      <alignment horizontal="center" vertical="top"/>
    </xf>
    <xf numFmtId="165" fontId="12" fillId="0" borderId="54" xfId="0" applyNumberFormat="1" applyFont="1" applyBorder="1" applyAlignment="1" applyProtection="1">
      <alignment horizontal="center" vertical="top"/>
    </xf>
    <xf numFmtId="0" fontId="3" fillId="0" borderId="0" xfId="0" applyFont="1" applyAlignment="1" applyProtection="1">
      <alignment horizontal="left" vertical="top"/>
    </xf>
    <xf numFmtId="0" fontId="12" fillId="0" borderId="0" xfId="0" applyFont="1" applyFill="1" applyBorder="1" applyAlignment="1" applyProtection="1">
      <alignment vertical="top"/>
    </xf>
    <xf numFmtId="0" fontId="9" fillId="0" borderId="0" xfId="0" applyFont="1" applyFill="1" applyBorder="1" applyAlignment="1" applyProtection="1">
      <alignment vertical="top"/>
    </xf>
    <xf numFmtId="0" fontId="4" fillId="0" borderId="0" xfId="0" applyFont="1" applyFill="1" applyBorder="1" applyAlignment="1" applyProtection="1">
      <alignment horizontal="left" vertical="top"/>
    </xf>
    <xf numFmtId="0" fontId="16" fillId="0" borderId="0" xfId="0" applyFont="1" applyBorder="1" applyAlignment="1" applyProtection="1">
      <alignment horizontal="right" vertical="top"/>
    </xf>
    <xf numFmtId="0" fontId="4" fillId="7" borderId="0" xfId="0" applyFont="1" applyFill="1" applyBorder="1" applyAlignment="1" applyProtection="1">
      <alignment vertical="top"/>
    </xf>
    <xf numFmtId="0" fontId="12" fillId="0" borderId="0" xfId="0" applyFont="1" applyBorder="1" applyAlignment="1" applyProtection="1">
      <alignment vertical="top"/>
    </xf>
    <xf numFmtId="0" fontId="9" fillId="0" borderId="0" xfId="0" applyFont="1" applyBorder="1" applyAlignment="1" applyProtection="1">
      <alignment horizontal="right" vertical="top" wrapText="1"/>
    </xf>
    <xf numFmtId="0" fontId="12" fillId="0" borderId="0" xfId="0" applyFont="1" applyBorder="1" applyAlignment="1" applyProtection="1">
      <alignment vertical="top" wrapText="1"/>
    </xf>
    <xf numFmtId="0" fontId="15" fillId="0" borderId="0" xfId="0" applyFont="1" applyFill="1" applyBorder="1" applyAlignment="1" applyProtection="1">
      <alignment horizontal="center" vertical="top"/>
    </xf>
    <xf numFmtId="0" fontId="16" fillId="0" borderId="0" xfId="0" applyFont="1" applyFill="1" applyBorder="1" applyAlignment="1" applyProtection="1">
      <alignment vertical="top" wrapText="1"/>
    </xf>
    <xf numFmtId="0" fontId="12" fillId="0" borderId="0" xfId="0" applyFont="1" applyFill="1" applyBorder="1" applyAlignment="1" applyProtection="1">
      <alignment vertical="top" wrapText="1"/>
    </xf>
    <xf numFmtId="0" fontId="9" fillId="0" borderId="0" xfId="0" applyFont="1" applyFill="1" applyBorder="1" applyAlignment="1" applyProtection="1">
      <alignment horizontal="right" vertical="top" wrapText="1"/>
    </xf>
    <xf numFmtId="0" fontId="9" fillId="0" borderId="0" xfId="0" applyFont="1" applyFill="1" applyBorder="1" applyAlignment="1" applyProtection="1">
      <alignment vertical="top" wrapText="1"/>
    </xf>
    <xf numFmtId="0" fontId="9" fillId="0" borderId="0" xfId="0" applyFont="1" applyFill="1" applyBorder="1" applyAlignment="1" applyProtection="1">
      <alignment horizontal="right" vertical="top"/>
    </xf>
    <xf numFmtId="0" fontId="27" fillId="0" borderId="0" xfId="0" applyFont="1" applyAlignment="1"/>
    <xf numFmtId="0" fontId="8" fillId="0" borderId="0" xfId="0" applyFont="1" applyAlignment="1"/>
    <xf numFmtId="0" fontId="20" fillId="0" borderId="0" xfId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left" vertical="top" indent="2"/>
    </xf>
    <xf numFmtId="0" fontId="9" fillId="0" borderId="33" xfId="0" applyFont="1" applyFill="1" applyBorder="1" applyAlignment="1" applyProtection="1">
      <alignment vertical="top"/>
    </xf>
    <xf numFmtId="0" fontId="15" fillId="0" borderId="0" xfId="0" applyFont="1" applyBorder="1" applyAlignment="1" applyProtection="1">
      <alignment horizontal="center" vertical="top"/>
    </xf>
    <xf numFmtId="0" fontId="15" fillId="0" borderId="17" xfId="0" applyFont="1" applyFill="1" applyBorder="1" applyAlignment="1" applyProtection="1">
      <alignment horizontal="center" vertical="top"/>
    </xf>
    <xf numFmtId="0" fontId="8" fillId="0" borderId="0" xfId="0" applyFont="1" applyBorder="1" applyAlignment="1" applyProtection="1">
      <alignment horizontal="center" vertical="top"/>
    </xf>
    <xf numFmtId="0" fontId="2" fillId="6" borderId="1" xfId="0" applyFont="1" applyFill="1" applyBorder="1" applyAlignment="1" applyProtection="1">
      <alignment vertical="center" wrapText="1"/>
      <protection locked="0"/>
    </xf>
    <xf numFmtId="0" fontId="2" fillId="6" borderId="1" xfId="0" applyFont="1" applyFill="1" applyBorder="1" applyAlignment="1" applyProtection="1">
      <alignment vertical="center"/>
      <protection locked="0"/>
    </xf>
    <xf numFmtId="166" fontId="5" fillId="6" borderId="46" xfId="0" applyNumberFormat="1" applyFont="1" applyFill="1" applyBorder="1" applyAlignment="1" applyProtection="1">
      <alignment horizontal="center" vertical="top"/>
      <protection locked="0"/>
    </xf>
    <xf numFmtId="0" fontId="2" fillId="0" borderId="0" xfId="0" applyFont="1" applyAlignment="1" applyProtection="1">
      <alignment vertical="center" wrapText="1"/>
      <protection locked="0"/>
    </xf>
    <xf numFmtId="166" fontId="5" fillId="6" borderId="41" xfId="0" applyNumberFormat="1" applyFont="1" applyFill="1" applyBorder="1" applyAlignment="1" applyProtection="1">
      <alignment horizontal="center" vertical="top"/>
      <protection locked="0"/>
    </xf>
    <xf numFmtId="0" fontId="24" fillId="0" borderId="44" xfId="0" applyFont="1" applyBorder="1" applyAlignment="1" applyProtection="1">
      <alignment vertical="center" wrapText="1"/>
      <protection locked="0"/>
    </xf>
    <xf numFmtId="0" fontId="2" fillId="6" borderId="44" xfId="0" applyNumberFormat="1" applyFont="1" applyFill="1" applyBorder="1" applyAlignment="1" applyProtection="1">
      <alignment horizontal="left" vertical="center" wrapText="1"/>
      <protection locked="0"/>
    </xf>
    <xf numFmtId="14" fontId="2" fillId="0" borderId="44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44" xfId="1" applyNumberFormat="1" applyFont="1" applyFill="1" applyBorder="1" applyAlignment="1" applyProtection="1">
      <alignment horizontal="left" vertical="center" wrapText="1"/>
      <protection locked="0"/>
    </xf>
    <xf numFmtId="0" fontId="2" fillId="6" borderId="44" xfId="0" applyNumberFormat="1" applyFont="1" applyFill="1" applyBorder="1" applyAlignment="1" applyProtection="1">
      <alignment horizontal="left" vertical="center"/>
      <protection locked="0"/>
    </xf>
    <xf numFmtId="0" fontId="20" fillId="0" borderId="0" xfId="1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top"/>
    </xf>
    <xf numFmtId="0" fontId="3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1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top"/>
    </xf>
    <xf numFmtId="0" fontId="3" fillId="0" borderId="0" xfId="0" applyFont="1" applyAlignment="1" applyProtection="1">
      <alignment horizontal="right" vertical="center"/>
    </xf>
    <xf numFmtId="0" fontId="11" fillId="0" borderId="47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vertical="center"/>
    </xf>
    <xf numFmtId="0" fontId="11" fillId="0" borderId="2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32" xfId="0" applyFont="1" applyBorder="1" applyAlignment="1" applyProtection="1">
      <alignment horizontal="center" vertical="center"/>
    </xf>
    <xf numFmtId="0" fontId="11" fillId="0" borderId="33" xfId="0" applyFont="1" applyBorder="1" applyAlignment="1" applyProtection="1">
      <alignment horizontal="center" vertical="center"/>
    </xf>
    <xf numFmtId="165" fontId="3" fillId="0" borderId="3" xfId="0" applyNumberFormat="1" applyFont="1" applyBorder="1" applyAlignment="1" applyProtection="1">
      <alignment horizontal="center" vertical="center"/>
    </xf>
    <xf numFmtId="165" fontId="3" fillId="0" borderId="4" xfId="0" applyNumberFormat="1" applyFont="1" applyBorder="1" applyAlignment="1" applyProtection="1">
      <alignment horizontal="center" vertical="center"/>
    </xf>
    <xf numFmtId="165" fontId="3" fillId="0" borderId="5" xfId="0" applyNumberFormat="1" applyFont="1" applyBorder="1" applyAlignment="1" applyProtection="1">
      <alignment horizontal="center" vertical="center"/>
    </xf>
    <xf numFmtId="165" fontId="1" fillId="0" borderId="0" xfId="0" applyNumberFormat="1" applyFont="1" applyAlignment="1" applyProtection="1">
      <alignment vertical="center"/>
    </xf>
    <xf numFmtId="165" fontId="3" fillId="0" borderId="6" xfId="0" applyNumberFormat="1" applyFont="1" applyBorder="1" applyAlignment="1" applyProtection="1">
      <alignment horizontal="center" vertical="center"/>
    </xf>
    <xf numFmtId="165" fontId="3" fillId="0" borderId="7" xfId="0" applyNumberFormat="1" applyFont="1" applyBorder="1" applyAlignment="1" applyProtection="1">
      <alignment horizontal="center" vertical="center"/>
    </xf>
    <xf numFmtId="165" fontId="3" fillId="0" borderId="8" xfId="0" applyNumberFormat="1" applyFont="1" applyBorder="1" applyAlignment="1" applyProtection="1">
      <alignment horizontal="center" vertical="center"/>
    </xf>
    <xf numFmtId="165" fontId="3" fillId="0" borderId="9" xfId="0" applyNumberFormat="1" applyFont="1" applyBorder="1" applyAlignment="1" applyProtection="1">
      <alignment horizontal="center" vertical="center"/>
    </xf>
    <xf numFmtId="165" fontId="3" fillId="0" borderId="10" xfId="0" applyNumberFormat="1" applyFont="1" applyBorder="1" applyAlignment="1" applyProtection="1">
      <alignment horizontal="center" vertical="center"/>
    </xf>
    <xf numFmtId="165" fontId="3" fillId="0" borderId="11" xfId="0" applyNumberFormat="1" applyFont="1" applyBorder="1" applyAlignment="1" applyProtection="1">
      <alignment horizontal="center" vertical="center"/>
    </xf>
    <xf numFmtId="165" fontId="3" fillId="0" borderId="51" xfId="0" applyNumberFormat="1" applyFont="1" applyBorder="1" applyAlignment="1" applyProtection="1">
      <alignment horizontal="center" vertical="center"/>
    </xf>
    <xf numFmtId="165" fontId="3" fillId="0" borderId="52" xfId="0" applyNumberFormat="1" applyFont="1" applyBorder="1" applyAlignment="1" applyProtection="1">
      <alignment horizontal="center" vertical="center"/>
    </xf>
    <xf numFmtId="165" fontId="3" fillId="0" borderId="53" xfId="0" applyNumberFormat="1" applyFont="1" applyBorder="1" applyAlignment="1" applyProtection="1">
      <alignment horizontal="center" vertical="center"/>
    </xf>
    <xf numFmtId="165" fontId="3" fillId="0" borderId="48" xfId="0" applyNumberFormat="1" applyFont="1" applyBorder="1" applyAlignment="1" applyProtection="1">
      <alignment horizontal="center" vertical="center"/>
    </xf>
    <xf numFmtId="165" fontId="3" fillId="0" borderId="49" xfId="0" applyNumberFormat="1" applyFont="1" applyBorder="1" applyAlignment="1" applyProtection="1">
      <alignment horizontal="center" vertical="center"/>
    </xf>
    <xf numFmtId="165" fontId="3" fillId="0" borderId="50" xfId="0" applyNumberFormat="1" applyFont="1" applyBorder="1" applyAlignment="1" applyProtection="1">
      <alignment horizontal="center" vertical="center"/>
    </xf>
    <xf numFmtId="165" fontId="1" fillId="0" borderId="12" xfId="0" applyNumberFormat="1" applyFont="1" applyBorder="1" applyAlignment="1" applyProtection="1">
      <alignment vertical="center"/>
    </xf>
    <xf numFmtId="165" fontId="3" fillId="0" borderId="0" xfId="0" applyNumberFormat="1" applyFont="1" applyBorder="1" applyAlignment="1" applyProtection="1">
      <alignment horizontal="center" vertical="center"/>
    </xf>
    <xf numFmtId="165" fontId="1" fillId="0" borderId="0" xfId="0" applyNumberFormat="1" applyFont="1" applyBorder="1" applyAlignment="1" applyProtection="1">
      <alignment vertical="center"/>
    </xf>
    <xf numFmtId="165" fontId="3" fillId="0" borderId="13" xfId="0" applyNumberFormat="1" applyFont="1" applyBorder="1" applyAlignment="1" applyProtection="1">
      <alignment horizontal="center" vertical="center"/>
    </xf>
    <xf numFmtId="165" fontId="1" fillId="0" borderId="13" xfId="0" applyNumberFormat="1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3" fillId="0" borderId="0" xfId="0" applyFont="1" applyProtection="1"/>
    <xf numFmtId="0" fontId="3" fillId="0" borderId="0" xfId="0" applyFont="1" applyAlignment="1" applyProtection="1"/>
    <xf numFmtId="0" fontId="3" fillId="0" borderId="0" xfId="0" applyFont="1" applyFill="1" applyBorder="1" applyProtection="1"/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32" xfId="0" applyFont="1" applyFill="1" applyBorder="1" applyProtection="1"/>
    <xf numFmtId="0" fontId="1" fillId="0" borderId="33" xfId="0" applyFont="1" applyFill="1" applyBorder="1" applyAlignment="1" applyProtection="1">
      <alignment vertical="center"/>
    </xf>
    <xf numFmtId="0" fontId="2" fillId="0" borderId="33" xfId="0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 applyProtection="1">
      <alignment vertical="center"/>
    </xf>
    <xf numFmtId="0" fontId="2" fillId="0" borderId="33" xfId="0" applyFont="1" applyFill="1" applyBorder="1" applyAlignment="1" applyProtection="1">
      <alignment vertical="center"/>
    </xf>
    <xf numFmtId="0" fontId="3" fillId="0" borderId="33" xfId="0" applyFont="1" applyFill="1" applyBorder="1" applyProtection="1"/>
    <xf numFmtId="0" fontId="3" fillId="0" borderId="23" xfId="0" applyFont="1" applyFill="1" applyBorder="1" applyProtection="1"/>
    <xf numFmtId="0" fontId="3" fillId="0" borderId="20" xfId="0" applyFont="1" applyBorder="1" applyAlignment="1" applyProtection="1">
      <alignment horizontal="center" vertical="top"/>
    </xf>
    <xf numFmtId="0" fontId="3" fillId="0" borderId="21" xfId="0" applyFont="1" applyFill="1" applyBorder="1" applyProtection="1"/>
    <xf numFmtId="0" fontId="3" fillId="0" borderId="21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0" fontId="2" fillId="0" borderId="4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165" fontId="3" fillId="0" borderId="27" xfId="0" applyNumberFormat="1" applyFont="1" applyBorder="1" applyAlignment="1" applyProtection="1">
      <alignment horizontal="center" vertical="center"/>
    </xf>
    <xf numFmtId="0" fontId="3" fillId="0" borderId="22" xfId="0" applyFont="1" applyFill="1" applyBorder="1" applyProtection="1"/>
    <xf numFmtId="0" fontId="3" fillId="0" borderId="17" xfId="0" applyFont="1" applyFill="1" applyBorder="1" applyAlignment="1" applyProtection="1">
      <alignment vertical="center"/>
    </xf>
    <xf numFmtId="0" fontId="3" fillId="0" borderId="17" xfId="0" applyFont="1" applyFill="1" applyBorder="1" applyProtection="1"/>
    <xf numFmtId="165" fontId="3" fillId="0" borderId="17" xfId="0" applyNumberFormat="1" applyFont="1" applyFill="1" applyBorder="1" applyAlignment="1" applyProtection="1">
      <alignment horizontal="center" vertical="center"/>
    </xf>
    <xf numFmtId="165" fontId="1" fillId="0" borderId="17" xfId="0" applyNumberFormat="1" applyFont="1" applyFill="1" applyBorder="1" applyAlignment="1" applyProtection="1">
      <alignment vertical="center"/>
    </xf>
    <xf numFmtId="0" fontId="3" fillId="0" borderId="18" xfId="0" applyFont="1" applyFill="1" applyBorder="1" applyProtection="1"/>
    <xf numFmtId="0" fontId="12" fillId="0" borderId="0" xfId="0" applyFont="1" applyFill="1" applyBorder="1" applyAlignment="1" applyProtection="1">
      <alignment vertical="center"/>
    </xf>
    <xf numFmtId="0" fontId="16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right" vertical="top"/>
    </xf>
    <xf numFmtId="0" fontId="16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left" vertical="top"/>
    </xf>
    <xf numFmtId="0" fontId="12" fillId="0" borderId="32" xfId="0" applyFont="1" applyFill="1" applyBorder="1" applyAlignment="1" applyProtection="1">
      <alignment horizontal="left" vertical="top"/>
    </xf>
    <xf numFmtId="0" fontId="16" fillId="0" borderId="33" xfId="0" applyFont="1" applyFill="1" applyBorder="1" applyAlignment="1" applyProtection="1">
      <alignment vertical="center"/>
    </xf>
    <xf numFmtId="0" fontId="12" fillId="0" borderId="33" xfId="0" applyFont="1" applyFill="1" applyBorder="1" applyAlignment="1" applyProtection="1">
      <alignment vertical="center"/>
    </xf>
    <xf numFmtId="0" fontId="16" fillId="0" borderId="23" xfId="0" applyFont="1" applyFill="1" applyBorder="1" applyAlignment="1" applyProtection="1">
      <alignment vertical="center"/>
    </xf>
    <xf numFmtId="0" fontId="12" fillId="0" borderId="20" xfId="0" applyFont="1" applyBorder="1" applyAlignment="1" applyProtection="1">
      <alignment horizontal="center" vertical="top"/>
    </xf>
    <xf numFmtId="0" fontId="9" fillId="0" borderId="0" xfId="0" applyFont="1" applyBorder="1" applyAlignment="1" applyProtection="1">
      <alignment horizontal="right" vertical="top"/>
    </xf>
    <xf numFmtId="0" fontId="4" fillId="0" borderId="0" xfId="0" applyFont="1" applyBorder="1" applyAlignment="1" applyProtection="1">
      <alignment horizontal="right" vertical="top"/>
    </xf>
    <xf numFmtId="0" fontId="4" fillId="0" borderId="0" xfId="0" applyFont="1" applyFill="1" applyBorder="1" applyAlignment="1" applyProtection="1">
      <alignment vertical="top"/>
    </xf>
    <xf numFmtId="0" fontId="16" fillId="0" borderId="0" xfId="0" applyFont="1" applyFill="1" applyBorder="1" applyAlignment="1" applyProtection="1">
      <alignment vertical="top"/>
    </xf>
    <xf numFmtId="0" fontId="16" fillId="0" borderId="21" xfId="0" applyFont="1" applyFill="1" applyBorder="1" applyAlignment="1" applyProtection="1">
      <alignment vertical="top"/>
    </xf>
    <xf numFmtId="0" fontId="16" fillId="0" borderId="0" xfId="0" applyFont="1" applyBorder="1" applyAlignment="1" applyProtection="1">
      <alignment vertical="top"/>
    </xf>
    <xf numFmtId="0" fontId="16" fillId="0" borderId="0" xfId="0" applyFont="1" applyFill="1" applyBorder="1" applyAlignment="1" applyProtection="1">
      <alignment horizontal="left" vertical="top"/>
    </xf>
    <xf numFmtId="0" fontId="12" fillId="0" borderId="21" xfId="0" applyFont="1" applyBorder="1" applyAlignment="1" applyProtection="1">
      <alignment vertical="top"/>
    </xf>
    <xf numFmtId="0" fontId="16" fillId="0" borderId="23" xfId="0" applyFont="1" applyBorder="1" applyAlignment="1" applyProtection="1">
      <alignment horizontal="center" vertical="top"/>
    </xf>
    <xf numFmtId="0" fontId="16" fillId="3" borderId="0" xfId="0" applyFont="1" applyFill="1" applyBorder="1" applyAlignment="1" applyProtection="1">
      <alignment vertical="top"/>
    </xf>
    <xf numFmtId="166" fontId="9" fillId="0" borderId="21" xfId="0" applyNumberFormat="1" applyFont="1" applyBorder="1" applyAlignment="1" applyProtection="1">
      <alignment horizontal="center" vertical="top"/>
    </xf>
    <xf numFmtId="164" fontId="12" fillId="0" borderId="21" xfId="0" applyNumberFormat="1" applyFont="1" applyBorder="1" applyAlignment="1" applyProtection="1">
      <alignment vertical="top"/>
    </xf>
    <xf numFmtId="0" fontId="12" fillId="0" borderId="0" xfId="0" applyFont="1" applyFill="1" applyBorder="1" applyAlignment="1" applyProtection="1">
      <alignment vertical="center" wrapText="1"/>
    </xf>
    <xf numFmtId="0" fontId="12" fillId="0" borderId="17" xfId="0" applyFont="1" applyBorder="1" applyAlignment="1" applyProtection="1">
      <alignment horizontal="center" vertical="top" wrapText="1"/>
    </xf>
    <xf numFmtId="0" fontId="12" fillId="0" borderId="18" xfId="0" applyFont="1" applyBorder="1" applyAlignment="1" applyProtection="1">
      <alignment horizontal="center" vertical="top" wrapText="1"/>
    </xf>
    <xf numFmtId="0" fontId="12" fillId="0" borderId="26" xfId="0" applyFont="1" applyBorder="1" applyAlignment="1" applyProtection="1">
      <alignment horizontal="center" vertical="top"/>
    </xf>
    <xf numFmtId="0" fontId="12" fillId="0" borderId="17" xfId="0" applyFont="1" applyBorder="1" applyAlignment="1" applyProtection="1">
      <alignment horizontal="center" vertical="top"/>
    </xf>
    <xf numFmtId="0" fontId="12" fillId="0" borderId="18" xfId="0" applyFont="1" applyBorder="1" applyAlignment="1" applyProtection="1">
      <alignment horizontal="center" vertical="top"/>
    </xf>
    <xf numFmtId="0" fontId="16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center" vertical="top"/>
    </xf>
    <xf numFmtId="0" fontId="16" fillId="0" borderId="5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6" fillId="0" borderId="0" xfId="0" applyFont="1" applyBorder="1" applyAlignment="1" applyProtection="1">
      <alignment horizontal="center" vertical="top"/>
    </xf>
    <xf numFmtId="0" fontId="4" fillId="0" borderId="0" xfId="0" applyFont="1" applyFill="1" applyBorder="1" applyAlignment="1" applyProtection="1">
      <alignment vertical="center"/>
    </xf>
    <xf numFmtId="0" fontId="16" fillId="0" borderId="16" xfId="0" applyFont="1" applyBorder="1" applyAlignment="1" applyProtection="1">
      <alignment horizontal="center" vertical="top"/>
    </xf>
    <xf numFmtId="0" fontId="16" fillId="0" borderId="19" xfId="0" applyFont="1" applyBorder="1" applyAlignment="1" applyProtection="1">
      <alignment horizontal="center" vertical="top"/>
    </xf>
    <xf numFmtId="0" fontId="16" fillId="0" borderId="28" xfId="0" applyFont="1" applyBorder="1" applyAlignment="1" applyProtection="1">
      <alignment horizontal="center" vertical="top"/>
    </xf>
    <xf numFmtId="0" fontId="16" fillId="0" borderId="36" xfId="0" applyFont="1" applyBorder="1" applyAlignment="1" applyProtection="1">
      <alignment horizontal="center" vertical="top"/>
    </xf>
    <xf numFmtId="0" fontId="16" fillId="0" borderId="37" xfId="0" applyFont="1" applyBorder="1" applyAlignment="1" applyProtection="1">
      <alignment horizontal="center" vertical="top"/>
    </xf>
    <xf numFmtId="0" fontId="16" fillId="0" borderId="38" xfId="0" applyFont="1" applyBorder="1" applyAlignment="1" applyProtection="1">
      <alignment horizontal="center" vertical="top"/>
    </xf>
    <xf numFmtId="165" fontId="12" fillId="0" borderId="0" xfId="0" applyNumberFormat="1" applyFont="1" applyFill="1" applyBorder="1" applyAlignment="1" applyProtection="1">
      <alignment horizontal="center" vertical="center"/>
    </xf>
    <xf numFmtId="165" fontId="4" fillId="0" borderId="0" xfId="0" applyNumberFormat="1" applyFont="1" applyFill="1" applyBorder="1" applyAlignment="1" applyProtection="1">
      <alignment vertical="center"/>
    </xf>
    <xf numFmtId="0" fontId="16" fillId="0" borderId="14" xfId="0" applyFont="1" applyBorder="1" applyAlignment="1" applyProtection="1">
      <alignment horizontal="center" vertical="top"/>
    </xf>
    <xf numFmtId="0" fontId="16" fillId="0" borderId="15" xfId="0" applyFont="1" applyBorder="1" applyAlignment="1" applyProtection="1">
      <alignment horizontal="center" vertical="top"/>
    </xf>
    <xf numFmtId="0" fontId="16" fillId="0" borderId="29" xfId="0" applyFont="1" applyBorder="1" applyAlignment="1" applyProtection="1">
      <alignment horizontal="center" vertical="top"/>
    </xf>
    <xf numFmtId="0" fontId="16" fillId="0" borderId="4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2" fillId="0" borderId="22" xfId="0" applyFont="1" applyFill="1" applyBorder="1" applyAlignment="1" applyProtection="1">
      <alignment horizontal="left" vertical="top"/>
    </xf>
    <xf numFmtId="165" fontId="12" fillId="0" borderId="17" xfId="0" applyNumberFormat="1" applyFont="1" applyFill="1" applyBorder="1" applyAlignment="1" applyProtection="1">
      <alignment horizontal="center" vertical="center"/>
    </xf>
    <xf numFmtId="165" fontId="4" fillId="0" borderId="17" xfId="0" applyNumberFormat="1" applyFont="1" applyFill="1" applyBorder="1" applyAlignment="1" applyProtection="1">
      <alignment vertical="center"/>
    </xf>
    <xf numFmtId="165" fontId="12" fillId="0" borderId="18" xfId="0" applyNumberFormat="1" applyFont="1" applyFill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center" vertical="top"/>
      <protection locked="0"/>
    </xf>
    <xf numFmtId="0" fontId="16" fillId="0" borderId="5" xfId="0" applyFont="1" applyBorder="1" applyAlignment="1" applyProtection="1">
      <alignment horizontal="center" vertical="top"/>
      <protection locked="0"/>
    </xf>
    <xf numFmtId="0" fontId="16" fillId="0" borderId="27" xfId="0" applyFont="1" applyBorder="1" applyAlignment="1" applyProtection="1">
      <alignment horizontal="center" vertical="top"/>
      <protection locked="0"/>
    </xf>
    <xf numFmtId="0" fontId="16" fillId="0" borderId="16" xfId="0" applyFont="1" applyBorder="1" applyAlignment="1" applyProtection="1">
      <alignment horizontal="center" vertical="top"/>
      <protection locked="0"/>
    </xf>
    <xf numFmtId="0" fontId="16" fillId="0" borderId="19" xfId="0" applyFont="1" applyBorder="1" applyAlignment="1" applyProtection="1">
      <alignment horizontal="center" vertical="top"/>
      <protection locked="0"/>
    </xf>
    <xf numFmtId="0" fontId="16" fillId="0" borderId="28" xfId="0" applyFont="1" applyBorder="1" applyAlignment="1" applyProtection="1">
      <alignment horizontal="center" vertical="top"/>
      <protection locked="0"/>
    </xf>
    <xf numFmtId="0" fontId="16" fillId="0" borderId="36" xfId="0" applyFont="1" applyBorder="1" applyAlignment="1" applyProtection="1">
      <alignment horizontal="center" vertical="top"/>
      <protection locked="0"/>
    </xf>
    <xf numFmtId="0" fontId="16" fillId="0" borderId="37" xfId="0" applyFont="1" applyBorder="1" applyAlignment="1" applyProtection="1">
      <alignment horizontal="center" vertical="top"/>
      <protection locked="0"/>
    </xf>
    <xf numFmtId="0" fontId="16" fillId="0" borderId="38" xfId="0" applyFont="1" applyBorder="1" applyAlignment="1" applyProtection="1">
      <alignment horizontal="center" vertical="top"/>
      <protection locked="0"/>
    </xf>
    <xf numFmtId="0" fontId="16" fillId="0" borderId="14" xfId="0" applyFont="1" applyBorder="1" applyAlignment="1" applyProtection="1">
      <alignment horizontal="center" vertical="top"/>
      <protection locked="0"/>
    </xf>
    <xf numFmtId="0" fontId="16" fillId="0" borderId="15" xfId="0" applyFont="1" applyBorder="1" applyAlignment="1" applyProtection="1">
      <alignment horizontal="center" vertical="top"/>
      <protection locked="0"/>
    </xf>
    <xf numFmtId="0" fontId="16" fillId="0" borderId="29" xfId="0" applyFont="1" applyBorder="1" applyAlignment="1" applyProtection="1">
      <alignment horizontal="center" vertical="top"/>
      <protection locked="0"/>
    </xf>
    <xf numFmtId="0" fontId="16" fillId="0" borderId="7" xfId="0" applyFont="1" applyBorder="1" applyAlignment="1" applyProtection="1">
      <alignment horizontal="center" vertical="top"/>
      <protection locked="0"/>
    </xf>
    <xf numFmtId="0" fontId="16" fillId="0" borderId="8" xfId="0" applyFont="1" applyBorder="1" applyAlignment="1" applyProtection="1">
      <alignment horizontal="center" vertical="top"/>
      <protection locked="0"/>
    </xf>
    <xf numFmtId="0" fontId="16" fillId="0" borderId="35" xfId="0" applyFont="1" applyBorder="1" applyAlignment="1" applyProtection="1">
      <alignment horizontal="center" vertical="top"/>
      <protection locked="0"/>
    </xf>
    <xf numFmtId="0" fontId="16" fillId="0" borderId="10" xfId="0" applyFont="1" applyBorder="1" applyAlignment="1" applyProtection="1">
      <alignment horizontal="center" vertical="top"/>
      <protection locked="0"/>
    </xf>
    <xf numFmtId="0" fontId="16" fillId="0" borderId="11" xfId="0" applyFont="1" applyBorder="1" applyAlignment="1" applyProtection="1">
      <alignment horizontal="center" vertical="top"/>
      <protection locked="0"/>
    </xf>
    <xf numFmtId="0" fontId="16" fillId="0" borderId="21" xfId="0" applyFont="1" applyBorder="1" applyAlignment="1" applyProtection="1">
      <alignment horizontal="center" vertical="top"/>
      <protection locked="0"/>
    </xf>
    <xf numFmtId="0" fontId="16" fillId="0" borderId="39" xfId="0" applyFont="1" applyBorder="1" applyAlignment="1" applyProtection="1">
      <alignment horizontal="center" vertical="top"/>
      <protection locked="0"/>
    </xf>
    <xf numFmtId="165" fontId="12" fillId="0" borderId="55" xfId="0" applyNumberFormat="1" applyFont="1" applyBorder="1" applyAlignment="1">
      <alignment horizontal="center" vertical="top"/>
    </xf>
    <xf numFmtId="166" fontId="9" fillId="0" borderId="0" xfId="0" applyNumberFormat="1" applyFont="1" applyBorder="1" applyAlignment="1" applyProtection="1">
      <alignment horizontal="center" vertical="top"/>
    </xf>
    <xf numFmtId="166" fontId="9" fillId="0" borderId="21" xfId="0" applyNumberFormat="1" applyFont="1" applyBorder="1" applyAlignment="1" applyProtection="1">
      <alignment horizontal="center" vertical="top"/>
    </xf>
    <xf numFmtId="0" fontId="9" fillId="0" borderId="32" xfId="0" applyFont="1" applyBorder="1" applyAlignment="1" applyProtection="1">
      <alignment horizontal="center" vertical="top" wrapText="1"/>
    </xf>
    <xf numFmtId="0" fontId="9" fillId="0" borderId="20" xfId="0" applyFont="1" applyBorder="1" applyAlignment="1" applyProtection="1">
      <alignment horizontal="center" vertical="top" wrapText="1"/>
    </xf>
    <xf numFmtId="0" fontId="9" fillId="0" borderId="22" xfId="0" applyFont="1" applyBorder="1" applyAlignment="1" applyProtection="1">
      <alignment horizontal="center" vertical="top" wrapText="1"/>
    </xf>
    <xf numFmtId="0" fontId="16" fillId="0" borderId="33" xfId="0" applyFont="1" applyBorder="1" applyAlignment="1" applyProtection="1">
      <alignment horizontal="center" vertical="top"/>
    </xf>
    <xf numFmtId="0" fontId="16" fillId="0" borderId="23" xfId="0" applyFont="1" applyBorder="1" applyAlignment="1" applyProtection="1">
      <alignment horizontal="center" vertical="top"/>
    </xf>
    <xf numFmtId="0" fontId="2" fillId="8" borderId="45" xfId="0" applyFont="1" applyFill="1" applyBorder="1" applyAlignment="1" applyProtection="1">
      <alignment horizontal="center" vertical="center"/>
    </xf>
    <xf numFmtId="0" fontId="2" fillId="8" borderId="41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2" fillId="5" borderId="1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0" fontId="1" fillId="2" borderId="32" xfId="0" applyFont="1" applyFill="1" applyBorder="1" applyAlignment="1" applyProtection="1">
      <alignment horizontal="left" vertical="center"/>
    </xf>
    <xf numFmtId="0" fontId="1" fillId="2" borderId="33" xfId="0" applyFont="1" applyFill="1" applyBorder="1" applyAlignment="1" applyProtection="1">
      <alignment horizontal="left" vertical="center"/>
    </xf>
    <xf numFmtId="0" fontId="1" fillId="2" borderId="23" xfId="0" applyFont="1" applyFill="1" applyBorder="1" applyAlignment="1" applyProtection="1">
      <alignment horizontal="left" vertical="center"/>
    </xf>
    <xf numFmtId="0" fontId="3" fillId="0" borderId="18" xfId="0" applyFont="1" applyBorder="1" applyAlignment="1" applyProtection="1">
      <alignment horizontal="center" vertical="center" wrapText="1"/>
    </xf>
    <xf numFmtId="0" fontId="19" fillId="0" borderId="0" xfId="0" applyFont="1" applyAlignment="1">
      <alignment horizontal="left" wrapText="1" indent="8"/>
    </xf>
    <xf numFmtId="0" fontId="4" fillId="2" borderId="22" xfId="0" applyFont="1" applyFill="1" applyBorder="1" applyAlignment="1" applyProtection="1">
      <alignment horizontal="left" vertical="center"/>
    </xf>
    <xf numFmtId="0" fontId="4" fillId="2" borderId="17" xfId="0" applyFont="1" applyFill="1" applyBorder="1" applyAlignment="1" applyProtection="1">
      <alignment horizontal="left" vertical="center"/>
    </xf>
    <xf numFmtId="0" fontId="4" fillId="2" borderId="18" xfId="0" applyFont="1" applyFill="1" applyBorder="1" applyAlignment="1" applyProtection="1">
      <alignment horizontal="left" vertical="center"/>
    </xf>
    <xf numFmtId="0" fontId="4" fillId="2" borderId="32" xfId="0" applyFont="1" applyFill="1" applyBorder="1" applyAlignment="1" applyProtection="1">
      <alignment horizontal="left" vertical="center"/>
    </xf>
    <xf numFmtId="0" fontId="4" fillId="2" borderId="33" xfId="0" applyFont="1" applyFill="1" applyBorder="1" applyAlignment="1" applyProtection="1">
      <alignment horizontal="left" vertical="center"/>
    </xf>
    <xf numFmtId="0" fontId="4" fillId="2" borderId="23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center"/>
    </xf>
    <xf numFmtId="0" fontId="12" fillId="0" borderId="34" xfId="0" applyFont="1" applyBorder="1" applyAlignment="1" applyProtection="1">
      <alignment horizontal="left" vertical="top" wrapText="1"/>
      <protection locked="0"/>
    </xf>
    <xf numFmtId="0" fontId="12" fillId="0" borderId="12" xfId="0" applyFont="1" applyBorder="1" applyAlignment="1" applyProtection="1">
      <alignment horizontal="left" vertical="top" wrapText="1"/>
      <protection locked="0"/>
    </xf>
    <xf numFmtId="0" fontId="12" fillId="0" borderId="30" xfId="0" applyFont="1" applyBorder="1" applyAlignment="1" applyProtection="1">
      <alignment horizontal="left" vertical="top" wrapText="1"/>
      <protection locked="0"/>
    </xf>
    <xf numFmtId="0" fontId="12" fillId="0" borderId="24" xfId="0" applyFont="1" applyBorder="1" applyAlignment="1" applyProtection="1">
      <alignment horizontal="left" vertical="top" wrapText="1"/>
      <protection locked="0"/>
    </xf>
    <xf numFmtId="0" fontId="12" fillId="0" borderId="13" xfId="0" applyFont="1" applyBorder="1" applyAlignment="1" applyProtection="1">
      <alignment horizontal="left" vertical="top" wrapText="1"/>
      <protection locked="0"/>
    </xf>
    <xf numFmtId="0" fontId="12" fillId="0" borderId="31" xfId="0" applyFont="1" applyBorder="1" applyAlignment="1" applyProtection="1">
      <alignment horizontal="left" vertical="top" wrapText="1"/>
      <protection locked="0"/>
    </xf>
    <xf numFmtId="0" fontId="2" fillId="0" borderId="33" xfId="0" applyFont="1" applyBorder="1" applyAlignment="1">
      <alignment horizontal="center" vertical="top"/>
    </xf>
    <xf numFmtId="0" fontId="2" fillId="0" borderId="23" xfId="0" applyFont="1" applyBorder="1" applyAlignment="1">
      <alignment horizontal="center" vertical="top"/>
    </xf>
    <xf numFmtId="166" fontId="5" fillId="0" borderId="0" xfId="0" applyNumberFormat="1" applyFont="1" applyBorder="1" applyAlignment="1">
      <alignment horizontal="center" vertical="top"/>
    </xf>
    <xf numFmtId="166" fontId="5" fillId="0" borderId="21" xfId="0" applyNumberFormat="1" applyFont="1" applyBorder="1" applyAlignment="1">
      <alignment horizontal="center" vertical="top"/>
    </xf>
    <xf numFmtId="0" fontId="5" fillId="0" borderId="32" xfId="0" applyFont="1" applyBorder="1" applyAlignment="1" applyProtection="1">
      <alignment horizontal="center" vertical="top" wrapText="1"/>
    </xf>
    <xf numFmtId="0" fontId="5" fillId="0" borderId="20" xfId="0" applyFont="1" applyBorder="1" applyAlignment="1" applyProtection="1">
      <alignment horizontal="center" vertical="top" wrapText="1"/>
    </xf>
    <xf numFmtId="0" fontId="5" fillId="0" borderId="22" xfId="0" applyFont="1" applyBorder="1" applyAlignment="1" applyProtection="1">
      <alignment horizontal="center" vertical="top" wrapText="1"/>
    </xf>
    <xf numFmtId="0" fontId="5" fillId="0" borderId="32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</cellXfs>
  <cellStyles count="2">
    <cellStyle name="Hyperlink" xfId="1" builtinId="8"/>
    <cellStyle name="Standaard" xfId="0" builtinId="0"/>
  </cellStyles>
  <dxfs count="1639"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6D766"/>
        </patternFill>
      </fill>
    </dxf>
    <dxf>
      <fill>
        <patternFill patternType="solid">
          <bgColor theme="6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Cluster 1 Zien en grijpen van kansen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'Jan Voorbeeld'!$E$4:$G$4</c:f>
              <c:strCache>
                <c:ptCount val="1"/>
                <c:pt idx="0">
                  <c:v>1-nov-2014</c:v>
                </c:pt>
              </c:strCache>
            </c:strRef>
          </c:tx>
          <c:invertIfNegative val="0"/>
          <c:val>
            <c:numRef>
              <c:f>'Jan Voorbeeld'!$D$6:$D$10</c:f>
              <c:numCache>
                <c:formatCode>0.0</c:formatCode>
                <c:ptCount val="5"/>
                <c:pt idx="0">
                  <c:v>6</c:v>
                </c:pt>
                <c:pt idx="1">
                  <c:v>5.1666666666666661</c:v>
                </c:pt>
                <c:pt idx="2">
                  <c:v>4.333333333333333</c:v>
                </c:pt>
                <c:pt idx="3">
                  <c:v>5.1666666666666661</c:v>
                </c:pt>
                <c:pt idx="4">
                  <c:v>5.1666666666666661</c:v>
                </c:pt>
              </c:numCache>
            </c:numRef>
          </c:val>
        </c:ser>
        <c:ser>
          <c:idx val="1"/>
          <c:order val="1"/>
          <c:tx>
            <c:strRef>
              <c:f>'Jan Voorbeeld'!$K$4</c:f>
              <c:strCache>
                <c:ptCount val="1"/>
                <c:pt idx="0">
                  <c:v>1-feb-2014</c:v>
                </c:pt>
              </c:strCache>
            </c:strRef>
          </c:tx>
          <c:invertIfNegative val="0"/>
          <c:val>
            <c:numRef>
              <c:f>'Jan Voorbeeld'!$J$6:$J$10</c:f>
              <c:numCache>
                <c:formatCode>0.0</c:formatCode>
                <c:ptCount val="5"/>
                <c:pt idx="0">
                  <c:v>6</c:v>
                </c:pt>
                <c:pt idx="1">
                  <c:v>6.833333333333333</c:v>
                </c:pt>
                <c:pt idx="2">
                  <c:v>6</c:v>
                </c:pt>
                <c:pt idx="3">
                  <c:v>6.833333333333333</c:v>
                </c:pt>
                <c:pt idx="4">
                  <c:v>6</c:v>
                </c:pt>
              </c:numCache>
            </c:numRef>
          </c:val>
        </c:ser>
        <c:ser>
          <c:idx val="2"/>
          <c:order val="2"/>
          <c:tx>
            <c:strRef>
              <c:f>'Jan Voorbeeld'!$Q$4</c:f>
              <c:strCache>
                <c:ptCount val="1"/>
                <c:pt idx="0">
                  <c:v>1-apr-2014</c:v>
                </c:pt>
              </c:strCache>
            </c:strRef>
          </c:tx>
          <c:invertIfNegative val="0"/>
          <c:val>
            <c:numRef>
              <c:f>'Jan Voorbeeld'!$P$6:$P$10</c:f>
              <c:numCache>
                <c:formatCode>0.0</c:formatCode>
                <c:ptCount val="5"/>
                <c:pt idx="0">
                  <c:v>6.833333333333333</c:v>
                </c:pt>
                <c:pt idx="1">
                  <c:v>6.833333333333333</c:v>
                </c:pt>
                <c:pt idx="2">
                  <c:v>6</c:v>
                </c:pt>
                <c:pt idx="3">
                  <c:v>6.833333333333333</c:v>
                </c:pt>
                <c:pt idx="4">
                  <c:v>6.833333333333333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75168"/>
        <c:axId val="45175936"/>
      </c:barChart>
      <c:catAx>
        <c:axId val="45175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5175936"/>
        <c:crossesAt val="3"/>
        <c:auto val="1"/>
        <c:lblAlgn val="ctr"/>
        <c:lblOffset val="100"/>
        <c:noMultiLvlLbl val="0"/>
      </c:catAx>
      <c:valAx>
        <c:axId val="45175936"/>
        <c:scaling>
          <c:orientation val="minMax"/>
          <c:max val="9"/>
          <c:min val="3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451751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Cluster 2 Commitment tonen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'Leerling 3'!$E$4:$G$4</c:f>
              <c:strCache>
                <c:ptCount val="1"/>
                <c:pt idx="0">
                  <c:v>1-nov-2014</c:v>
                </c:pt>
              </c:strCache>
            </c:strRef>
          </c:tx>
          <c:invertIfNegative val="0"/>
          <c:val>
            <c:numRef>
              <c:f>'Leerling 3'!$D$15:$D$22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'Leerling 3'!$K$4:$M$4</c:f>
              <c:strCache>
                <c:ptCount val="1"/>
                <c:pt idx="0">
                  <c:v>1-feb-2014</c:v>
                </c:pt>
              </c:strCache>
            </c:strRef>
          </c:tx>
          <c:invertIfNegative val="0"/>
          <c:val>
            <c:numRef>
              <c:f>'Leerling 3'!$J$15:$J$22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'Leerling 3'!$Q$4:$S$4</c:f>
              <c:strCache>
                <c:ptCount val="1"/>
                <c:pt idx="0">
                  <c:v>1-apr-2014</c:v>
                </c:pt>
              </c:strCache>
            </c:strRef>
          </c:tx>
          <c:invertIfNegative val="0"/>
          <c:val>
            <c:numRef>
              <c:f>'Leerling 3'!$P$15:$P$22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422208"/>
        <c:axId val="147464960"/>
      </c:barChart>
      <c:catAx>
        <c:axId val="147422208"/>
        <c:scaling>
          <c:orientation val="minMax"/>
        </c:scaling>
        <c:delete val="0"/>
        <c:axPos val="b"/>
        <c:majorTickMark val="none"/>
        <c:minorTickMark val="none"/>
        <c:tickLblPos val="nextTo"/>
        <c:crossAx val="147464960"/>
        <c:crossesAt val="3"/>
        <c:auto val="1"/>
        <c:lblAlgn val="ctr"/>
        <c:lblOffset val="100"/>
        <c:noMultiLvlLbl val="0"/>
      </c:catAx>
      <c:valAx>
        <c:axId val="147464960"/>
        <c:scaling>
          <c:orientation val="minMax"/>
          <c:max val="9"/>
          <c:min val="3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474222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Cluster 4 Reflectievermogen tonen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'Leerling 4'!$E$4:$G$4</c:f>
              <c:strCache>
                <c:ptCount val="1"/>
                <c:pt idx="0">
                  <c:v>1-nov-2014</c:v>
                </c:pt>
              </c:strCache>
            </c:strRef>
          </c:tx>
          <c:invertIfNegative val="0"/>
          <c:cat>
            <c:strRef>
              <c:f>('Jan Voorbeeld'!$D$36:$D$37,'Jan Voorbeeld'!$J$36:$J$37,'Jan Voorbeeld'!$P$36:$P$37)</c:f>
              <c:strCache>
                <c:ptCount val="6"/>
                <c:pt idx="0">
                  <c:v>4,3</c:v>
                </c:pt>
                <c:pt idx="1">
                  <c:v>6,8</c:v>
                </c:pt>
                <c:pt idx="2">
                  <c:v>8,5</c:v>
                </c:pt>
                <c:pt idx="3">
                  <c:v>6,8</c:v>
                </c:pt>
                <c:pt idx="4">
                  <c:v> </c:v>
                </c:pt>
                <c:pt idx="5">
                  <c:v> </c:v>
                </c:pt>
              </c:strCache>
            </c:strRef>
          </c:cat>
          <c:val>
            <c:numRef>
              <c:f>'Leerling 4'!$D$36:$D$38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'Leerling 4'!$K$4:$M$4</c:f>
              <c:strCache>
                <c:ptCount val="1"/>
                <c:pt idx="0">
                  <c:v>1-feb-2014</c:v>
                </c:pt>
              </c:strCache>
            </c:strRef>
          </c:tx>
          <c:invertIfNegative val="0"/>
          <c:val>
            <c:numRef>
              <c:f>'Leerling 4'!$J$36:$J$38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'Leerling 4'!$Q$4:$S$4</c:f>
              <c:strCache>
                <c:ptCount val="1"/>
                <c:pt idx="0">
                  <c:v>1-apr-2014</c:v>
                </c:pt>
              </c:strCache>
            </c:strRef>
          </c:tx>
          <c:invertIfNegative val="0"/>
          <c:val>
            <c:numRef>
              <c:f>'Leerling 4'!$P$36:$P$38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482880"/>
        <c:axId val="147484672"/>
      </c:barChart>
      <c:catAx>
        <c:axId val="147482880"/>
        <c:scaling>
          <c:orientation val="minMax"/>
        </c:scaling>
        <c:delete val="0"/>
        <c:axPos val="b"/>
        <c:majorTickMark val="none"/>
        <c:minorTickMark val="none"/>
        <c:tickLblPos val="nextTo"/>
        <c:crossAx val="147484672"/>
        <c:crossesAt val="3"/>
        <c:auto val="1"/>
        <c:lblAlgn val="ctr"/>
        <c:lblOffset val="100"/>
        <c:noMultiLvlLbl val="0"/>
      </c:catAx>
      <c:valAx>
        <c:axId val="147484672"/>
        <c:scaling>
          <c:orientation val="minMax"/>
          <c:max val="9"/>
          <c:min val="3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474828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Cluster 3 Communicatievermogen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'Leerling 4'!$E$4:$G$4</c:f>
              <c:strCache>
                <c:ptCount val="1"/>
                <c:pt idx="0">
                  <c:v>1-nov-2014</c:v>
                </c:pt>
              </c:strCache>
            </c:strRef>
          </c:tx>
          <c:invertIfNegative val="0"/>
          <c:cat>
            <c:multiLvlStrRef>
              <c:f>'Jan Voorbeeld'!$D$27:$F$31</c:f>
              <c:multiLvlStrCache>
                <c:ptCount val="5"/>
                <c:lvl>
                  <c:pt idx="0">
                    <c:v>0</c:v>
                  </c:pt>
                  <c:pt idx="1">
                    <c:v>1</c:v>
                  </c:pt>
                  <c:pt idx="2">
                    <c:v>0</c:v>
                  </c:pt>
                  <c:pt idx="3">
                    <c:v>1</c:v>
                  </c:pt>
                  <c:pt idx="4">
                    <c:v>1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1</c:v>
                  </c:pt>
                  <c:pt idx="3">
                    <c:v>2</c:v>
                  </c:pt>
                  <c:pt idx="4">
                    <c:v>1</c:v>
                  </c:pt>
                </c:lvl>
                <c:lvl>
                  <c:pt idx="0">
                    <c:v>5,2</c:v>
                  </c:pt>
                  <c:pt idx="1">
                    <c:v>6,8</c:v>
                  </c:pt>
                  <c:pt idx="2">
                    <c:v>4,3</c:v>
                  </c:pt>
                  <c:pt idx="3">
                    <c:v>6,0</c:v>
                  </c:pt>
                  <c:pt idx="4">
                    <c:v>6,0</c:v>
                  </c:pt>
                </c:lvl>
              </c:multiLvlStrCache>
            </c:multiLvlStrRef>
          </c:cat>
          <c:val>
            <c:numRef>
              <c:f>'Leerling 4'!$D$27:$D$31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'Leerling 4'!$K$4:$M$4</c:f>
              <c:strCache>
                <c:ptCount val="1"/>
                <c:pt idx="0">
                  <c:v>1-feb-2014</c:v>
                </c:pt>
              </c:strCache>
            </c:strRef>
          </c:tx>
          <c:invertIfNegative val="0"/>
          <c:val>
            <c:numRef>
              <c:f>'Leerling 4'!$J$27:$J$31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'Leerling 4'!$Q$4:$S$4</c:f>
              <c:strCache>
                <c:ptCount val="1"/>
                <c:pt idx="0">
                  <c:v>1-apr-2014</c:v>
                </c:pt>
              </c:strCache>
            </c:strRef>
          </c:tx>
          <c:invertIfNegative val="0"/>
          <c:val>
            <c:numRef>
              <c:f>'Leerling 4'!$P$27:$P$31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547648"/>
        <c:axId val="147549184"/>
      </c:barChart>
      <c:catAx>
        <c:axId val="147547648"/>
        <c:scaling>
          <c:orientation val="minMax"/>
        </c:scaling>
        <c:delete val="0"/>
        <c:axPos val="b"/>
        <c:majorTickMark val="out"/>
        <c:minorTickMark val="none"/>
        <c:tickLblPos val="none"/>
        <c:crossAx val="147549184"/>
        <c:crossesAt val="3"/>
        <c:auto val="1"/>
        <c:lblAlgn val="ctr"/>
        <c:lblOffset val="100"/>
        <c:noMultiLvlLbl val="0"/>
      </c:catAx>
      <c:valAx>
        <c:axId val="147549184"/>
        <c:scaling>
          <c:orientation val="minMax"/>
          <c:max val="9"/>
          <c:min val="3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47547648"/>
        <c:crossesAt val="1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Cluster 1 Zien en grijpen van kansen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'Leerling 2'!$E$4</c:f>
              <c:strCache>
                <c:ptCount val="1"/>
                <c:pt idx="0">
                  <c:v>1-nov-2014</c:v>
                </c:pt>
              </c:strCache>
            </c:strRef>
          </c:tx>
          <c:invertIfNegative val="0"/>
          <c:val>
            <c:numRef>
              <c:f>'Leerling 2'!$D$6:$D$10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'Leerling 2'!$K$4</c:f>
              <c:strCache>
                <c:ptCount val="1"/>
                <c:pt idx="0">
                  <c:v>1-feb-2014</c:v>
                </c:pt>
              </c:strCache>
            </c:strRef>
          </c:tx>
          <c:invertIfNegative val="0"/>
          <c:val>
            <c:numRef>
              <c:f>'Leerling 2'!$J$6:$J$10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'Leerling 2'!$Q$4</c:f>
              <c:strCache>
                <c:ptCount val="1"/>
                <c:pt idx="0">
                  <c:v>1-apr-2014</c:v>
                </c:pt>
              </c:strCache>
            </c:strRef>
          </c:tx>
          <c:invertIfNegative val="0"/>
          <c:val>
            <c:numRef>
              <c:f>'Leerling 2'!$P$6:$P$10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912960"/>
        <c:axId val="147914752"/>
      </c:barChart>
      <c:catAx>
        <c:axId val="1479129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7914752"/>
        <c:crosses val="autoZero"/>
        <c:auto val="1"/>
        <c:lblAlgn val="ctr"/>
        <c:lblOffset val="100"/>
        <c:noMultiLvlLbl val="0"/>
      </c:catAx>
      <c:valAx>
        <c:axId val="147914752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47912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Cluster 2 Commitment tonen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'Leerling 2'!$E$4</c:f>
              <c:strCache>
                <c:ptCount val="1"/>
                <c:pt idx="0">
                  <c:v>1-nov-2014</c:v>
                </c:pt>
              </c:strCache>
            </c:strRef>
          </c:tx>
          <c:invertIfNegative val="0"/>
          <c:val>
            <c:numRef>
              <c:f>'Leerling 2'!$D$15:$D$22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'Leerling 2'!$K$4</c:f>
              <c:strCache>
                <c:ptCount val="1"/>
                <c:pt idx="0">
                  <c:v>1-feb-2014</c:v>
                </c:pt>
              </c:strCache>
            </c:strRef>
          </c:tx>
          <c:invertIfNegative val="0"/>
          <c:val>
            <c:numRef>
              <c:f>'Leerling 2'!$J$15:$J$22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'Leerling 2'!$Q$4:$S$4</c:f>
              <c:strCache>
                <c:ptCount val="1"/>
                <c:pt idx="0">
                  <c:v>1-apr-2014</c:v>
                </c:pt>
              </c:strCache>
            </c:strRef>
          </c:tx>
          <c:invertIfNegative val="0"/>
          <c:val>
            <c:numRef>
              <c:f>'Leerling 2'!$P$15:$P$22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969536"/>
        <c:axId val="147971072"/>
      </c:barChart>
      <c:catAx>
        <c:axId val="147969536"/>
        <c:scaling>
          <c:orientation val="minMax"/>
        </c:scaling>
        <c:delete val="0"/>
        <c:axPos val="b"/>
        <c:majorTickMark val="none"/>
        <c:minorTickMark val="none"/>
        <c:tickLblPos val="nextTo"/>
        <c:crossAx val="147971072"/>
        <c:crossesAt val="3"/>
        <c:auto val="1"/>
        <c:lblAlgn val="ctr"/>
        <c:lblOffset val="100"/>
        <c:noMultiLvlLbl val="0"/>
      </c:catAx>
      <c:valAx>
        <c:axId val="147971072"/>
        <c:scaling>
          <c:orientation val="minMax"/>
          <c:max val="9"/>
          <c:min val="3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479695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Cluster 4 Reflectievermogen tonen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'Leerling 4'!$E$4:$G$4</c:f>
              <c:strCache>
                <c:ptCount val="1"/>
                <c:pt idx="0">
                  <c:v>1-nov-2014</c:v>
                </c:pt>
              </c:strCache>
            </c:strRef>
          </c:tx>
          <c:invertIfNegative val="0"/>
          <c:cat>
            <c:strRef>
              <c:f>('Jan Voorbeeld'!$D$36:$D$37,'Jan Voorbeeld'!$J$36:$J$37,'Jan Voorbeeld'!$P$36:$P$37)</c:f>
              <c:strCache>
                <c:ptCount val="6"/>
                <c:pt idx="0">
                  <c:v>4,3</c:v>
                </c:pt>
                <c:pt idx="1">
                  <c:v>6,8</c:v>
                </c:pt>
                <c:pt idx="2">
                  <c:v>8,5</c:v>
                </c:pt>
                <c:pt idx="3">
                  <c:v>6,8</c:v>
                </c:pt>
                <c:pt idx="4">
                  <c:v> </c:v>
                </c:pt>
                <c:pt idx="5">
                  <c:v> </c:v>
                </c:pt>
              </c:strCache>
            </c:strRef>
          </c:cat>
          <c:val>
            <c:numRef>
              <c:f>'Leerling 4'!$D$36:$D$38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'Leerling 4'!$K$4:$M$4</c:f>
              <c:strCache>
                <c:ptCount val="1"/>
                <c:pt idx="0">
                  <c:v>1-feb-2014</c:v>
                </c:pt>
              </c:strCache>
            </c:strRef>
          </c:tx>
          <c:invertIfNegative val="0"/>
          <c:val>
            <c:numRef>
              <c:f>'Leerling 4'!$J$36:$J$38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'Leerling 4'!$Q$4:$S$4</c:f>
              <c:strCache>
                <c:ptCount val="1"/>
                <c:pt idx="0">
                  <c:v>1-apr-2014</c:v>
                </c:pt>
              </c:strCache>
            </c:strRef>
          </c:tx>
          <c:invertIfNegative val="0"/>
          <c:val>
            <c:numRef>
              <c:f>'Leerling 4'!$P$36:$P$38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005632"/>
        <c:axId val="148007168"/>
      </c:barChart>
      <c:catAx>
        <c:axId val="148005632"/>
        <c:scaling>
          <c:orientation val="minMax"/>
        </c:scaling>
        <c:delete val="0"/>
        <c:axPos val="b"/>
        <c:majorTickMark val="none"/>
        <c:minorTickMark val="none"/>
        <c:tickLblPos val="nextTo"/>
        <c:crossAx val="148007168"/>
        <c:crossesAt val="3"/>
        <c:auto val="1"/>
        <c:lblAlgn val="ctr"/>
        <c:lblOffset val="100"/>
        <c:noMultiLvlLbl val="0"/>
      </c:catAx>
      <c:valAx>
        <c:axId val="148007168"/>
        <c:scaling>
          <c:orientation val="minMax"/>
          <c:max val="9"/>
          <c:min val="3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480056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Cluster 3 Communicatievermogen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'Leerling 2'!$E$4:$G$4</c:f>
              <c:strCache>
                <c:ptCount val="1"/>
                <c:pt idx="0">
                  <c:v>1-nov-2014</c:v>
                </c:pt>
              </c:strCache>
            </c:strRef>
          </c:tx>
          <c:invertIfNegative val="0"/>
          <c:cat>
            <c:multiLvlStrRef>
              <c:f>'Jan Voorbeeld'!$D$27:$F$31</c:f>
              <c:multiLvlStrCache>
                <c:ptCount val="5"/>
                <c:lvl>
                  <c:pt idx="0">
                    <c:v>0</c:v>
                  </c:pt>
                  <c:pt idx="1">
                    <c:v>1</c:v>
                  </c:pt>
                  <c:pt idx="2">
                    <c:v>0</c:v>
                  </c:pt>
                  <c:pt idx="3">
                    <c:v>1</c:v>
                  </c:pt>
                  <c:pt idx="4">
                    <c:v>1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1</c:v>
                  </c:pt>
                  <c:pt idx="3">
                    <c:v>2</c:v>
                  </c:pt>
                  <c:pt idx="4">
                    <c:v>1</c:v>
                  </c:pt>
                </c:lvl>
                <c:lvl>
                  <c:pt idx="0">
                    <c:v>5,2</c:v>
                  </c:pt>
                  <c:pt idx="1">
                    <c:v>6,8</c:v>
                  </c:pt>
                  <c:pt idx="2">
                    <c:v>4,3</c:v>
                  </c:pt>
                  <c:pt idx="3">
                    <c:v>6,0</c:v>
                  </c:pt>
                  <c:pt idx="4">
                    <c:v>6,0</c:v>
                  </c:pt>
                </c:lvl>
              </c:multiLvlStrCache>
            </c:multiLvlStrRef>
          </c:cat>
          <c:val>
            <c:numRef>
              <c:f>'Leerling 2'!$D$27:$D$31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'Leerling 4'!$K$4:$M$4</c:f>
              <c:strCache>
                <c:ptCount val="1"/>
                <c:pt idx="0">
                  <c:v>1-feb-2014</c:v>
                </c:pt>
              </c:strCache>
            </c:strRef>
          </c:tx>
          <c:invertIfNegative val="0"/>
          <c:val>
            <c:numRef>
              <c:f>'Leerling 4'!$J$27:$J$31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'Leerling 4'!$Q$4:$S$4</c:f>
              <c:strCache>
                <c:ptCount val="1"/>
                <c:pt idx="0">
                  <c:v>1-apr-2014</c:v>
                </c:pt>
              </c:strCache>
            </c:strRef>
          </c:tx>
          <c:invertIfNegative val="0"/>
          <c:val>
            <c:numRef>
              <c:f>'Leerling 4'!$P$27:$P$31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062208"/>
        <c:axId val="148063744"/>
      </c:barChart>
      <c:catAx>
        <c:axId val="148062208"/>
        <c:scaling>
          <c:orientation val="minMax"/>
        </c:scaling>
        <c:delete val="0"/>
        <c:axPos val="b"/>
        <c:majorTickMark val="out"/>
        <c:minorTickMark val="none"/>
        <c:tickLblPos val="none"/>
        <c:crossAx val="148063744"/>
        <c:crossesAt val="3"/>
        <c:auto val="1"/>
        <c:lblAlgn val="ctr"/>
        <c:lblOffset val="100"/>
        <c:noMultiLvlLbl val="0"/>
      </c:catAx>
      <c:valAx>
        <c:axId val="148063744"/>
        <c:scaling>
          <c:orientation val="minMax"/>
          <c:max val="9"/>
          <c:min val="3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48062208"/>
        <c:crossesAt val="1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Cluster 1 Zien en grijpen van kansen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'Leerling 5'!$E$4:$G$4</c:f>
              <c:strCache>
                <c:ptCount val="1"/>
                <c:pt idx="0">
                  <c:v>1-nov-2014</c:v>
                </c:pt>
              </c:strCache>
            </c:strRef>
          </c:tx>
          <c:invertIfNegative val="0"/>
          <c:val>
            <c:numRef>
              <c:f>'Leerling 5'!$D$6:$D$10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'Leerling 5'!$K$4:$M$4</c:f>
              <c:strCache>
                <c:ptCount val="1"/>
                <c:pt idx="0">
                  <c:v>1-feb-2014</c:v>
                </c:pt>
              </c:strCache>
            </c:strRef>
          </c:tx>
          <c:invertIfNegative val="0"/>
          <c:val>
            <c:numRef>
              <c:f>'Leerling 5'!$J$6:$J$10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'Leerling 5'!$Q$4:$S$4</c:f>
              <c:strCache>
                <c:ptCount val="1"/>
                <c:pt idx="0">
                  <c:v>1-apr-2014</c:v>
                </c:pt>
              </c:strCache>
            </c:strRef>
          </c:tx>
          <c:invertIfNegative val="0"/>
          <c:val>
            <c:numRef>
              <c:f>'Leerling 5'!$P$6:$P$10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097600"/>
        <c:axId val="139099136"/>
      </c:barChart>
      <c:catAx>
        <c:axId val="139097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9099136"/>
        <c:crossesAt val="3"/>
        <c:auto val="1"/>
        <c:lblAlgn val="ctr"/>
        <c:lblOffset val="100"/>
        <c:noMultiLvlLbl val="0"/>
      </c:catAx>
      <c:valAx>
        <c:axId val="139099136"/>
        <c:scaling>
          <c:orientation val="minMax"/>
          <c:max val="9"/>
          <c:min val="3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390976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Cluster 2 Commitment tonen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'Leerling 5'!$E$4:$G$4</c:f>
              <c:strCache>
                <c:ptCount val="1"/>
                <c:pt idx="0">
                  <c:v>1-nov-2014</c:v>
                </c:pt>
              </c:strCache>
            </c:strRef>
          </c:tx>
          <c:invertIfNegative val="0"/>
          <c:val>
            <c:numRef>
              <c:f>'Leerling 5'!$D$15:$D$22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'Leerling 5'!$K$4:$M$4</c:f>
              <c:strCache>
                <c:ptCount val="1"/>
                <c:pt idx="0">
                  <c:v>1-feb-2014</c:v>
                </c:pt>
              </c:strCache>
            </c:strRef>
          </c:tx>
          <c:invertIfNegative val="0"/>
          <c:val>
            <c:numRef>
              <c:f>'Leerling 5'!$J$15:$J$22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'Leerling 5'!$Q$4:$S$4</c:f>
              <c:strCache>
                <c:ptCount val="1"/>
                <c:pt idx="0">
                  <c:v>1-apr-2014</c:v>
                </c:pt>
              </c:strCache>
            </c:strRef>
          </c:tx>
          <c:invertIfNegative val="0"/>
          <c:val>
            <c:numRef>
              <c:f>'Leerling 5'!$P$15:$P$22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129600"/>
        <c:axId val="139131136"/>
      </c:barChart>
      <c:catAx>
        <c:axId val="139129600"/>
        <c:scaling>
          <c:orientation val="minMax"/>
        </c:scaling>
        <c:delete val="0"/>
        <c:axPos val="b"/>
        <c:majorTickMark val="none"/>
        <c:minorTickMark val="none"/>
        <c:tickLblPos val="nextTo"/>
        <c:crossAx val="139131136"/>
        <c:crossesAt val="3"/>
        <c:auto val="1"/>
        <c:lblAlgn val="ctr"/>
        <c:lblOffset val="100"/>
        <c:noMultiLvlLbl val="0"/>
      </c:catAx>
      <c:valAx>
        <c:axId val="139131136"/>
        <c:scaling>
          <c:orientation val="minMax"/>
          <c:max val="9"/>
          <c:min val="3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391296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Cluster 3 Communicatievermogen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'Leerling 5'!$E$4:$G$4</c:f>
              <c:strCache>
                <c:ptCount val="1"/>
                <c:pt idx="0">
                  <c:v>1-nov-2014</c:v>
                </c:pt>
              </c:strCache>
            </c:strRef>
          </c:tx>
          <c:invertIfNegative val="0"/>
          <c:cat>
            <c:multiLvlStrRef>
              <c:f>'Jan Voorbeeld'!$D$27:$F$31</c:f>
              <c:multiLvlStrCache>
                <c:ptCount val="5"/>
                <c:lvl>
                  <c:pt idx="0">
                    <c:v>0</c:v>
                  </c:pt>
                  <c:pt idx="1">
                    <c:v>1</c:v>
                  </c:pt>
                  <c:pt idx="2">
                    <c:v>0</c:v>
                  </c:pt>
                  <c:pt idx="3">
                    <c:v>1</c:v>
                  </c:pt>
                  <c:pt idx="4">
                    <c:v>1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1</c:v>
                  </c:pt>
                  <c:pt idx="3">
                    <c:v>2</c:v>
                  </c:pt>
                  <c:pt idx="4">
                    <c:v>1</c:v>
                  </c:pt>
                </c:lvl>
                <c:lvl>
                  <c:pt idx="0">
                    <c:v>5,2</c:v>
                  </c:pt>
                  <c:pt idx="1">
                    <c:v>6,8</c:v>
                  </c:pt>
                  <c:pt idx="2">
                    <c:v>4,3</c:v>
                  </c:pt>
                  <c:pt idx="3">
                    <c:v>6,0</c:v>
                  </c:pt>
                  <c:pt idx="4">
                    <c:v>6,0</c:v>
                  </c:pt>
                </c:lvl>
              </c:multiLvlStrCache>
            </c:multiLvlStrRef>
          </c:cat>
          <c:val>
            <c:numRef>
              <c:f>'Leerling 5'!$D$27:$D$31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'Leerling 5'!$K$4:$M$4</c:f>
              <c:strCache>
                <c:ptCount val="1"/>
                <c:pt idx="0">
                  <c:v>1-feb-2014</c:v>
                </c:pt>
              </c:strCache>
            </c:strRef>
          </c:tx>
          <c:invertIfNegative val="0"/>
          <c:val>
            <c:numRef>
              <c:f>'Leerling 5'!$J$27:$J$31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'Leerling 5'!$Q$4:$S$4</c:f>
              <c:strCache>
                <c:ptCount val="1"/>
                <c:pt idx="0">
                  <c:v>1-apr-2014</c:v>
                </c:pt>
              </c:strCache>
            </c:strRef>
          </c:tx>
          <c:invertIfNegative val="0"/>
          <c:val>
            <c:numRef>
              <c:f>'Leerling 5'!$P$27:$P$31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573568"/>
        <c:axId val="142575104"/>
      </c:barChart>
      <c:catAx>
        <c:axId val="142573568"/>
        <c:scaling>
          <c:orientation val="minMax"/>
        </c:scaling>
        <c:delete val="0"/>
        <c:axPos val="b"/>
        <c:majorTickMark val="out"/>
        <c:minorTickMark val="none"/>
        <c:tickLblPos val="none"/>
        <c:crossAx val="142575104"/>
        <c:crossesAt val="3"/>
        <c:auto val="1"/>
        <c:lblAlgn val="ctr"/>
        <c:lblOffset val="100"/>
        <c:noMultiLvlLbl val="0"/>
      </c:catAx>
      <c:valAx>
        <c:axId val="142575104"/>
        <c:scaling>
          <c:orientation val="minMax"/>
          <c:max val="9"/>
          <c:min val="3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42573568"/>
        <c:crossesAt val="1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Cluster 2 Commitment tonen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'Jan Voorbeeld'!$E$4</c:f>
              <c:strCache>
                <c:ptCount val="1"/>
                <c:pt idx="0">
                  <c:v>1-nov-2014</c:v>
                </c:pt>
              </c:strCache>
            </c:strRef>
          </c:tx>
          <c:invertIfNegative val="0"/>
          <c:val>
            <c:numRef>
              <c:f>'Jan Voorbeeld'!$D$15:$D$22</c:f>
              <c:numCache>
                <c:formatCode>0.0</c:formatCode>
                <c:ptCount val="8"/>
                <c:pt idx="0">
                  <c:v>6</c:v>
                </c:pt>
                <c:pt idx="1">
                  <c:v>6.833333333333333</c:v>
                </c:pt>
                <c:pt idx="2">
                  <c:v>4.333333333333333</c:v>
                </c:pt>
                <c:pt idx="3">
                  <c:v>6</c:v>
                </c:pt>
                <c:pt idx="4">
                  <c:v>6.833333333333333</c:v>
                </c:pt>
                <c:pt idx="5">
                  <c:v>5.1666666666666661</c:v>
                </c:pt>
                <c:pt idx="6">
                  <c:v>5.1666666666666661</c:v>
                </c:pt>
                <c:pt idx="7">
                  <c:v>4.333333333333333</c:v>
                </c:pt>
              </c:numCache>
            </c:numRef>
          </c:val>
        </c:ser>
        <c:ser>
          <c:idx val="1"/>
          <c:order val="1"/>
          <c:tx>
            <c:strRef>
              <c:f>'Jan Voorbeeld'!$K$4</c:f>
              <c:strCache>
                <c:ptCount val="1"/>
                <c:pt idx="0">
                  <c:v>1-feb-2014</c:v>
                </c:pt>
              </c:strCache>
            </c:strRef>
          </c:tx>
          <c:invertIfNegative val="0"/>
          <c:val>
            <c:numRef>
              <c:f>'Jan Voorbeeld'!$J$15:$J$22</c:f>
              <c:numCache>
                <c:formatCode>0.0</c:formatCode>
                <c:ptCount val="8"/>
                <c:pt idx="0">
                  <c:v>6</c:v>
                </c:pt>
                <c:pt idx="1">
                  <c:v>6.833333333333333</c:v>
                </c:pt>
                <c:pt idx="2">
                  <c:v>4.333333333333333</c:v>
                </c:pt>
                <c:pt idx="3">
                  <c:v>6</c:v>
                </c:pt>
                <c:pt idx="4">
                  <c:v>6.833333333333333</c:v>
                </c:pt>
                <c:pt idx="5">
                  <c:v>5.1666666666666661</c:v>
                </c:pt>
                <c:pt idx="6">
                  <c:v>5.1666666666666661</c:v>
                </c:pt>
                <c:pt idx="7">
                  <c:v>4.333333333333333</c:v>
                </c:pt>
              </c:numCache>
            </c:numRef>
          </c:val>
        </c:ser>
        <c:ser>
          <c:idx val="2"/>
          <c:order val="2"/>
          <c:tx>
            <c:strRef>
              <c:f>'Jan Voorbeeld'!$Q$4</c:f>
              <c:strCache>
                <c:ptCount val="1"/>
                <c:pt idx="0">
                  <c:v>1-apr-2014</c:v>
                </c:pt>
              </c:strCache>
            </c:strRef>
          </c:tx>
          <c:invertIfNegative val="0"/>
          <c:val>
            <c:numRef>
              <c:f>'Jan Voorbeeld'!$P$15:$P$22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18432"/>
        <c:axId val="61276544"/>
      </c:barChart>
      <c:catAx>
        <c:axId val="45218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61276544"/>
        <c:crossesAt val="3"/>
        <c:auto val="1"/>
        <c:lblAlgn val="ctr"/>
        <c:lblOffset val="100"/>
        <c:noMultiLvlLbl val="0"/>
      </c:catAx>
      <c:valAx>
        <c:axId val="61276544"/>
        <c:scaling>
          <c:orientation val="minMax"/>
          <c:max val="9"/>
          <c:min val="3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452184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Cluster 4 Reflectievermogen tonen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'Leerling 5'!$E$4:$G$4</c:f>
              <c:strCache>
                <c:ptCount val="1"/>
                <c:pt idx="0">
                  <c:v>1-nov-2014</c:v>
                </c:pt>
              </c:strCache>
            </c:strRef>
          </c:tx>
          <c:invertIfNegative val="0"/>
          <c:cat>
            <c:strRef>
              <c:f>('Jan Voorbeeld'!$D$36:$D$37,'Jan Voorbeeld'!$J$36:$J$37,'Jan Voorbeeld'!$P$36:$P$37)</c:f>
              <c:strCache>
                <c:ptCount val="6"/>
                <c:pt idx="0">
                  <c:v>4,3</c:v>
                </c:pt>
                <c:pt idx="1">
                  <c:v>6,8</c:v>
                </c:pt>
                <c:pt idx="2">
                  <c:v>8,5</c:v>
                </c:pt>
                <c:pt idx="3">
                  <c:v>6,8</c:v>
                </c:pt>
                <c:pt idx="4">
                  <c:v> </c:v>
                </c:pt>
                <c:pt idx="5">
                  <c:v> </c:v>
                </c:pt>
              </c:strCache>
            </c:strRef>
          </c:cat>
          <c:val>
            <c:numRef>
              <c:f>'Leerling 5'!$D$36:$D$38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'Leerling 5'!$K$4:$M$4</c:f>
              <c:strCache>
                <c:ptCount val="1"/>
                <c:pt idx="0">
                  <c:v>1-feb-2014</c:v>
                </c:pt>
              </c:strCache>
            </c:strRef>
          </c:tx>
          <c:invertIfNegative val="0"/>
          <c:val>
            <c:numRef>
              <c:f>'Leerling 5'!$J$36:$J$38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'Leerling 5'!$Q$4:$S$4</c:f>
              <c:strCache>
                <c:ptCount val="1"/>
                <c:pt idx="0">
                  <c:v>1-apr-2014</c:v>
                </c:pt>
              </c:strCache>
            </c:strRef>
          </c:tx>
          <c:invertIfNegative val="0"/>
          <c:val>
            <c:numRef>
              <c:f>'Leerling 5'!$P$36:$P$38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597120"/>
        <c:axId val="142607104"/>
      </c:barChart>
      <c:catAx>
        <c:axId val="142597120"/>
        <c:scaling>
          <c:orientation val="minMax"/>
        </c:scaling>
        <c:delete val="0"/>
        <c:axPos val="b"/>
        <c:majorTickMark val="none"/>
        <c:minorTickMark val="none"/>
        <c:tickLblPos val="nextTo"/>
        <c:crossAx val="142607104"/>
        <c:crossesAt val="3"/>
        <c:auto val="1"/>
        <c:lblAlgn val="ctr"/>
        <c:lblOffset val="100"/>
        <c:noMultiLvlLbl val="0"/>
      </c:catAx>
      <c:valAx>
        <c:axId val="142607104"/>
        <c:scaling>
          <c:orientation val="minMax"/>
          <c:max val="9"/>
          <c:min val="3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425971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Cluster 1 Zien en grijpen van kansen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'Leerling 6'!$E$4:$G$4</c:f>
              <c:strCache>
                <c:ptCount val="1"/>
                <c:pt idx="0">
                  <c:v>1-nov-2014</c:v>
                </c:pt>
              </c:strCache>
            </c:strRef>
          </c:tx>
          <c:invertIfNegative val="0"/>
          <c:val>
            <c:numRef>
              <c:f>'Leerling 6'!$D$6:$D$10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'Leerling 6'!$K$4:$M$4</c:f>
              <c:strCache>
                <c:ptCount val="1"/>
                <c:pt idx="0">
                  <c:v>1-feb-2014</c:v>
                </c:pt>
              </c:strCache>
            </c:strRef>
          </c:tx>
          <c:invertIfNegative val="0"/>
          <c:val>
            <c:numRef>
              <c:f>'Leerling 6'!$J$6:$J$10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'Leerling 6'!$Q$4:$S$4</c:f>
              <c:strCache>
                <c:ptCount val="1"/>
                <c:pt idx="0">
                  <c:v>1-apr-2014</c:v>
                </c:pt>
              </c:strCache>
            </c:strRef>
          </c:tx>
          <c:invertIfNegative val="0"/>
          <c:val>
            <c:numRef>
              <c:f>'Leerling 6'!$P$6:$P$10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331904"/>
        <c:axId val="142333440"/>
      </c:barChart>
      <c:catAx>
        <c:axId val="142331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2333440"/>
        <c:crossesAt val="3"/>
        <c:auto val="1"/>
        <c:lblAlgn val="ctr"/>
        <c:lblOffset val="100"/>
        <c:noMultiLvlLbl val="0"/>
      </c:catAx>
      <c:valAx>
        <c:axId val="142333440"/>
        <c:scaling>
          <c:orientation val="minMax"/>
          <c:max val="9"/>
          <c:min val="3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423319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Cluster 2 Commitment tonen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'Leerling 6'!$E$4:$G$4</c:f>
              <c:strCache>
                <c:ptCount val="1"/>
                <c:pt idx="0">
                  <c:v>1-nov-2014</c:v>
                </c:pt>
              </c:strCache>
            </c:strRef>
          </c:tx>
          <c:invertIfNegative val="0"/>
          <c:val>
            <c:numRef>
              <c:f>'Leerling 6'!$D$15:$D$22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'Leerling 6'!$K$4:$M$4</c:f>
              <c:strCache>
                <c:ptCount val="1"/>
                <c:pt idx="0">
                  <c:v>1-feb-2014</c:v>
                </c:pt>
              </c:strCache>
            </c:strRef>
          </c:tx>
          <c:invertIfNegative val="0"/>
          <c:val>
            <c:numRef>
              <c:f>'Leerling 6'!$J$15:$J$22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'Leerling 6'!$Q$4:$S$4</c:f>
              <c:strCache>
                <c:ptCount val="1"/>
                <c:pt idx="0">
                  <c:v>1-apr-2014</c:v>
                </c:pt>
              </c:strCache>
            </c:strRef>
          </c:tx>
          <c:invertIfNegative val="0"/>
          <c:val>
            <c:numRef>
              <c:f>'Leerling 6'!$P$15:$P$22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629888"/>
        <c:axId val="144278272"/>
      </c:barChart>
      <c:catAx>
        <c:axId val="142629888"/>
        <c:scaling>
          <c:orientation val="minMax"/>
        </c:scaling>
        <c:delete val="0"/>
        <c:axPos val="b"/>
        <c:majorTickMark val="none"/>
        <c:minorTickMark val="none"/>
        <c:tickLblPos val="nextTo"/>
        <c:crossAx val="144278272"/>
        <c:crossesAt val="3"/>
        <c:auto val="1"/>
        <c:lblAlgn val="ctr"/>
        <c:lblOffset val="100"/>
        <c:noMultiLvlLbl val="0"/>
      </c:catAx>
      <c:valAx>
        <c:axId val="144278272"/>
        <c:scaling>
          <c:orientation val="minMax"/>
          <c:max val="9"/>
          <c:min val="3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426298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Cluster 3 Communicatievermogen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'Leerling 6'!$E$4:$G$4</c:f>
              <c:strCache>
                <c:ptCount val="1"/>
                <c:pt idx="0">
                  <c:v>1-nov-2014</c:v>
                </c:pt>
              </c:strCache>
            </c:strRef>
          </c:tx>
          <c:invertIfNegative val="0"/>
          <c:cat>
            <c:multiLvlStrRef>
              <c:f>'Jan Voorbeeld'!$D$27:$F$31</c:f>
              <c:multiLvlStrCache>
                <c:ptCount val="5"/>
                <c:lvl>
                  <c:pt idx="0">
                    <c:v>0</c:v>
                  </c:pt>
                  <c:pt idx="1">
                    <c:v>1</c:v>
                  </c:pt>
                  <c:pt idx="2">
                    <c:v>0</c:v>
                  </c:pt>
                  <c:pt idx="3">
                    <c:v>1</c:v>
                  </c:pt>
                  <c:pt idx="4">
                    <c:v>1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1</c:v>
                  </c:pt>
                  <c:pt idx="3">
                    <c:v>2</c:v>
                  </c:pt>
                  <c:pt idx="4">
                    <c:v>1</c:v>
                  </c:pt>
                </c:lvl>
                <c:lvl>
                  <c:pt idx="0">
                    <c:v>5,2</c:v>
                  </c:pt>
                  <c:pt idx="1">
                    <c:v>6,8</c:v>
                  </c:pt>
                  <c:pt idx="2">
                    <c:v>4,3</c:v>
                  </c:pt>
                  <c:pt idx="3">
                    <c:v>6,0</c:v>
                  </c:pt>
                  <c:pt idx="4">
                    <c:v>6,0</c:v>
                  </c:pt>
                </c:lvl>
              </c:multiLvlStrCache>
            </c:multiLvlStrRef>
          </c:cat>
          <c:val>
            <c:numRef>
              <c:f>'Leerling 6'!$D$27:$D$31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'Leerling 6'!$K$4:$M$4</c:f>
              <c:strCache>
                <c:ptCount val="1"/>
                <c:pt idx="0">
                  <c:v>1-feb-2014</c:v>
                </c:pt>
              </c:strCache>
            </c:strRef>
          </c:tx>
          <c:invertIfNegative val="0"/>
          <c:val>
            <c:numRef>
              <c:f>'Leerling 6'!$J$27:$J$31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'Leerling 6'!$Q$4:$S$4</c:f>
              <c:strCache>
                <c:ptCount val="1"/>
                <c:pt idx="0">
                  <c:v>1-apr-2014</c:v>
                </c:pt>
              </c:strCache>
            </c:strRef>
          </c:tx>
          <c:invertIfNegative val="0"/>
          <c:val>
            <c:numRef>
              <c:f>'Leerling 6'!$P$27:$P$31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686464"/>
        <c:axId val="142692352"/>
      </c:barChart>
      <c:catAx>
        <c:axId val="142686464"/>
        <c:scaling>
          <c:orientation val="minMax"/>
        </c:scaling>
        <c:delete val="0"/>
        <c:axPos val="b"/>
        <c:majorTickMark val="out"/>
        <c:minorTickMark val="none"/>
        <c:tickLblPos val="none"/>
        <c:crossAx val="142692352"/>
        <c:crossesAt val="3"/>
        <c:auto val="1"/>
        <c:lblAlgn val="ctr"/>
        <c:lblOffset val="100"/>
        <c:noMultiLvlLbl val="0"/>
      </c:catAx>
      <c:valAx>
        <c:axId val="142692352"/>
        <c:scaling>
          <c:orientation val="minMax"/>
          <c:max val="9"/>
          <c:min val="3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42686464"/>
        <c:crossesAt val="1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Cluster 4 Reflectievermogen tonen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'Leerling 6'!$E$4:$G$4</c:f>
              <c:strCache>
                <c:ptCount val="1"/>
                <c:pt idx="0">
                  <c:v>1-nov-2014</c:v>
                </c:pt>
              </c:strCache>
            </c:strRef>
          </c:tx>
          <c:invertIfNegative val="0"/>
          <c:cat>
            <c:strRef>
              <c:f>('Jan Voorbeeld'!$D$36:$D$37,'Jan Voorbeeld'!$J$36:$J$37,'Jan Voorbeeld'!$P$36:$P$37)</c:f>
              <c:strCache>
                <c:ptCount val="6"/>
                <c:pt idx="0">
                  <c:v>4,3</c:v>
                </c:pt>
                <c:pt idx="1">
                  <c:v>6,8</c:v>
                </c:pt>
                <c:pt idx="2">
                  <c:v>8,5</c:v>
                </c:pt>
                <c:pt idx="3">
                  <c:v>6,8</c:v>
                </c:pt>
                <c:pt idx="4">
                  <c:v> </c:v>
                </c:pt>
                <c:pt idx="5">
                  <c:v> </c:v>
                </c:pt>
              </c:strCache>
            </c:strRef>
          </c:cat>
          <c:val>
            <c:numRef>
              <c:f>'Leerling 6'!$D$36:$D$38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'Leerling 6'!$K$4:$M$4</c:f>
              <c:strCache>
                <c:ptCount val="1"/>
                <c:pt idx="0">
                  <c:v>1-feb-2014</c:v>
                </c:pt>
              </c:strCache>
            </c:strRef>
          </c:tx>
          <c:invertIfNegative val="0"/>
          <c:val>
            <c:numRef>
              <c:f>'Leerling 6'!$J$36:$J$38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'Leerling 6'!$Q$4:$S$4</c:f>
              <c:strCache>
                <c:ptCount val="1"/>
                <c:pt idx="0">
                  <c:v>1-apr-2014</c:v>
                </c:pt>
              </c:strCache>
            </c:strRef>
          </c:tx>
          <c:invertIfNegative val="0"/>
          <c:val>
            <c:numRef>
              <c:f>'Leerling 6'!$P$36:$P$38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718464"/>
        <c:axId val="142720000"/>
      </c:barChart>
      <c:catAx>
        <c:axId val="142718464"/>
        <c:scaling>
          <c:orientation val="minMax"/>
        </c:scaling>
        <c:delete val="0"/>
        <c:axPos val="b"/>
        <c:majorTickMark val="none"/>
        <c:minorTickMark val="none"/>
        <c:tickLblPos val="nextTo"/>
        <c:crossAx val="142720000"/>
        <c:crossesAt val="3"/>
        <c:auto val="1"/>
        <c:lblAlgn val="ctr"/>
        <c:lblOffset val="100"/>
        <c:noMultiLvlLbl val="0"/>
      </c:catAx>
      <c:valAx>
        <c:axId val="142720000"/>
        <c:scaling>
          <c:orientation val="minMax"/>
          <c:max val="9"/>
          <c:min val="3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427184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Cluster 1 Zien en grijpen van kansen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'Leerling 7'!$E$4:$G$4</c:f>
              <c:strCache>
                <c:ptCount val="1"/>
                <c:pt idx="0">
                  <c:v>1-nov-2014</c:v>
                </c:pt>
              </c:strCache>
            </c:strRef>
          </c:tx>
          <c:invertIfNegative val="0"/>
          <c:val>
            <c:numRef>
              <c:f>'Leerling 7'!$D$6:$D$10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'Leerling 7'!$K$4:$M$4</c:f>
              <c:strCache>
                <c:ptCount val="1"/>
                <c:pt idx="0">
                  <c:v>1-feb-2014</c:v>
                </c:pt>
              </c:strCache>
            </c:strRef>
          </c:tx>
          <c:invertIfNegative val="0"/>
          <c:val>
            <c:numRef>
              <c:f>'Leerling 7'!$J$6:$J$10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'Leerling 7'!$Q$4:$S$4</c:f>
              <c:strCache>
                <c:ptCount val="1"/>
                <c:pt idx="0">
                  <c:v>1-apr-2014</c:v>
                </c:pt>
              </c:strCache>
            </c:strRef>
          </c:tx>
          <c:invertIfNegative val="0"/>
          <c:val>
            <c:numRef>
              <c:f>'Leerling 7'!$P$6:$P$10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249984"/>
        <c:axId val="146264064"/>
      </c:barChart>
      <c:catAx>
        <c:axId val="1462499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6264064"/>
        <c:crossesAt val="3"/>
        <c:auto val="1"/>
        <c:lblAlgn val="ctr"/>
        <c:lblOffset val="100"/>
        <c:noMultiLvlLbl val="0"/>
      </c:catAx>
      <c:valAx>
        <c:axId val="146264064"/>
        <c:scaling>
          <c:orientation val="minMax"/>
          <c:max val="9"/>
          <c:min val="3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462499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Cluster 2 Commitment tonen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'Leerling 7'!$E$4:$G$4</c:f>
              <c:strCache>
                <c:ptCount val="1"/>
                <c:pt idx="0">
                  <c:v>1-nov-2014</c:v>
                </c:pt>
              </c:strCache>
            </c:strRef>
          </c:tx>
          <c:invertIfNegative val="0"/>
          <c:val>
            <c:numRef>
              <c:f>'Leerling 7'!$D$15:$D$22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'Leerling 7'!$K$4:$M$4</c:f>
              <c:strCache>
                <c:ptCount val="1"/>
                <c:pt idx="0">
                  <c:v>1-feb-2014</c:v>
                </c:pt>
              </c:strCache>
            </c:strRef>
          </c:tx>
          <c:invertIfNegative val="0"/>
          <c:val>
            <c:numRef>
              <c:f>'Leerling 7'!$J$15:$J$22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'Leerling 7'!$Q$4:$S$4</c:f>
              <c:strCache>
                <c:ptCount val="1"/>
                <c:pt idx="0">
                  <c:v>1-apr-2014</c:v>
                </c:pt>
              </c:strCache>
            </c:strRef>
          </c:tx>
          <c:invertIfNegative val="0"/>
          <c:val>
            <c:numRef>
              <c:f>'Leerling 7'!$P$15:$P$22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415360"/>
        <c:axId val="142416896"/>
      </c:barChart>
      <c:catAx>
        <c:axId val="142415360"/>
        <c:scaling>
          <c:orientation val="minMax"/>
        </c:scaling>
        <c:delete val="0"/>
        <c:axPos val="b"/>
        <c:majorTickMark val="none"/>
        <c:minorTickMark val="none"/>
        <c:tickLblPos val="nextTo"/>
        <c:crossAx val="142416896"/>
        <c:crossesAt val="3"/>
        <c:auto val="1"/>
        <c:lblAlgn val="ctr"/>
        <c:lblOffset val="100"/>
        <c:noMultiLvlLbl val="0"/>
      </c:catAx>
      <c:valAx>
        <c:axId val="142416896"/>
        <c:scaling>
          <c:orientation val="minMax"/>
          <c:max val="9"/>
          <c:min val="3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424153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Cluster 3 Communicatievermogen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'Leerling 7'!$E$4:$G$4</c:f>
              <c:strCache>
                <c:ptCount val="1"/>
                <c:pt idx="0">
                  <c:v>1-nov-2014</c:v>
                </c:pt>
              </c:strCache>
            </c:strRef>
          </c:tx>
          <c:invertIfNegative val="0"/>
          <c:cat>
            <c:multiLvlStrRef>
              <c:f>'Jan Voorbeeld'!$D$27:$F$31</c:f>
              <c:multiLvlStrCache>
                <c:ptCount val="5"/>
                <c:lvl>
                  <c:pt idx="0">
                    <c:v>0</c:v>
                  </c:pt>
                  <c:pt idx="1">
                    <c:v>1</c:v>
                  </c:pt>
                  <c:pt idx="2">
                    <c:v>0</c:v>
                  </c:pt>
                  <c:pt idx="3">
                    <c:v>1</c:v>
                  </c:pt>
                  <c:pt idx="4">
                    <c:v>1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1</c:v>
                  </c:pt>
                  <c:pt idx="3">
                    <c:v>2</c:v>
                  </c:pt>
                  <c:pt idx="4">
                    <c:v>1</c:v>
                  </c:pt>
                </c:lvl>
                <c:lvl>
                  <c:pt idx="0">
                    <c:v>5,2</c:v>
                  </c:pt>
                  <c:pt idx="1">
                    <c:v>6,8</c:v>
                  </c:pt>
                  <c:pt idx="2">
                    <c:v>4,3</c:v>
                  </c:pt>
                  <c:pt idx="3">
                    <c:v>6,0</c:v>
                  </c:pt>
                  <c:pt idx="4">
                    <c:v>6,0</c:v>
                  </c:pt>
                </c:lvl>
              </c:multiLvlStrCache>
            </c:multiLvlStrRef>
          </c:cat>
          <c:val>
            <c:numRef>
              <c:f>'Leerling 7'!$D$27:$D$31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'Leerling 7'!$K$4:$M$4</c:f>
              <c:strCache>
                <c:ptCount val="1"/>
                <c:pt idx="0">
                  <c:v>1-feb-2014</c:v>
                </c:pt>
              </c:strCache>
            </c:strRef>
          </c:tx>
          <c:invertIfNegative val="0"/>
          <c:val>
            <c:numRef>
              <c:f>'Leerling 7'!$J$27:$J$31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'Leerling 7'!$Q$4:$S$4</c:f>
              <c:strCache>
                <c:ptCount val="1"/>
                <c:pt idx="0">
                  <c:v>1-apr-2014</c:v>
                </c:pt>
              </c:strCache>
            </c:strRef>
          </c:tx>
          <c:invertIfNegative val="0"/>
          <c:val>
            <c:numRef>
              <c:f>'Leerling 7'!$P$27:$P$31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447360"/>
        <c:axId val="142448896"/>
      </c:barChart>
      <c:catAx>
        <c:axId val="142447360"/>
        <c:scaling>
          <c:orientation val="minMax"/>
        </c:scaling>
        <c:delete val="0"/>
        <c:axPos val="b"/>
        <c:majorTickMark val="out"/>
        <c:minorTickMark val="none"/>
        <c:tickLblPos val="none"/>
        <c:crossAx val="142448896"/>
        <c:crossesAt val="3"/>
        <c:auto val="1"/>
        <c:lblAlgn val="ctr"/>
        <c:lblOffset val="100"/>
        <c:noMultiLvlLbl val="0"/>
      </c:catAx>
      <c:valAx>
        <c:axId val="142448896"/>
        <c:scaling>
          <c:orientation val="minMax"/>
          <c:max val="9"/>
          <c:min val="3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42447360"/>
        <c:crossesAt val="1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Cluster 4 Reflectievermogen tonen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'Leerling 7'!$E$4:$G$4</c:f>
              <c:strCache>
                <c:ptCount val="1"/>
                <c:pt idx="0">
                  <c:v>1-nov-2014</c:v>
                </c:pt>
              </c:strCache>
            </c:strRef>
          </c:tx>
          <c:invertIfNegative val="0"/>
          <c:cat>
            <c:strRef>
              <c:f>('Jan Voorbeeld'!$D$36:$D$37,'Jan Voorbeeld'!$J$36:$J$37,'Jan Voorbeeld'!$P$36:$P$37)</c:f>
              <c:strCache>
                <c:ptCount val="6"/>
                <c:pt idx="0">
                  <c:v>4,3</c:v>
                </c:pt>
                <c:pt idx="1">
                  <c:v>6,8</c:v>
                </c:pt>
                <c:pt idx="2">
                  <c:v>8,5</c:v>
                </c:pt>
                <c:pt idx="3">
                  <c:v>6,8</c:v>
                </c:pt>
                <c:pt idx="4">
                  <c:v> </c:v>
                </c:pt>
                <c:pt idx="5">
                  <c:v> </c:v>
                </c:pt>
              </c:strCache>
            </c:strRef>
          </c:cat>
          <c:val>
            <c:numRef>
              <c:f>'Leerling 7'!$D$36:$D$38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'Leerling 7'!$K$4:$M$4</c:f>
              <c:strCache>
                <c:ptCount val="1"/>
                <c:pt idx="0">
                  <c:v>1-feb-2014</c:v>
                </c:pt>
              </c:strCache>
            </c:strRef>
          </c:tx>
          <c:invertIfNegative val="0"/>
          <c:val>
            <c:numRef>
              <c:f>'Leerling 7'!$J$36:$J$38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'Leerling 7'!$Q$4:$S$4</c:f>
              <c:strCache>
                <c:ptCount val="1"/>
                <c:pt idx="0">
                  <c:v>1-apr-2014</c:v>
                </c:pt>
              </c:strCache>
            </c:strRef>
          </c:tx>
          <c:invertIfNegative val="0"/>
          <c:val>
            <c:numRef>
              <c:f>'Leerling 7'!$P$36:$P$38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358272"/>
        <c:axId val="146359808"/>
      </c:barChart>
      <c:catAx>
        <c:axId val="146358272"/>
        <c:scaling>
          <c:orientation val="minMax"/>
        </c:scaling>
        <c:delete val="0"/>
        <c:axPos val="b"/>
        <c:majorTickMark val="none"/>
        <c:minorTickMark val="none"/>
        <c:tickLblPos val="nextTo"/>
        <c:crossAx val="146359808"/>
        <c:crossesAt val="3"/>
        <c:auto val="1"/>
        <c:lblAlgn val="ctr"/>
        <c:lblOffset val="100"/>
        <c:noMultiLvlLbl val="0"/>
      </c:catAx>
      <c:valAx>
        <c:axId val="146359808"/>
        <c:scaling>
          <c:orientation val="minMax"/>
          <c:max val="9"/>
          <c:min val="3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463582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Cluster 1 Zien en grijpen van kansen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'Leerling 8'!$E$4:$G$4</c:f>
              <c:strCache>
                <c:ptCount val="1"/>
                <c:pt idx="0">
                  <c:v>1-nov-2014</c:v>
                </c:pt>
              </c:strCache>
            </c:strRef>
          </c:tx>
          <c:invertIfNegative val="0"/>
          <c:val>
            <c:numRef>
              <c:f>'Leerling 8'!$D$6:$D$10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'Leerling 8'!$K$4:$M$4</c:f>
              <c:strCache>
                <c:ptCount val="1"/>
                <c:pt idx="0">
                  <c:v>1-feb-2014</c:v>
                </c:pt>
              </c:strCache>
            </c:strRef>
          </c:tx>
          <c:invertIfNegative val="0"/>
          <c:val>
            <c:numRef>
              <c:f>'Leerling 8'!$J$6:$J$10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'Leerling 8'!$Q$4:$S$4</c:f>
              <c:strCache>
                <c:ptCount val="1"/>
                <c:pt idx="0">
                  <c:v>1-apr-2014</c:v>
                </c:pt>
              </c:strCache>
            </c:strRef>
          </c:tx>
          <c:invertIfNegative val="0"/>
          <c:val>
            <c:numRef>
              <c:f>'Leerling 8'!$P$6:$P$10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073088"/>
        <c:axId val="146074624"/>
      </c:barChart>
      <c:catAx>
        <c:axId val="1460730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6074624"/>
        <c:crossesAt val="3"/>
        <c:auto val="1"/>
        <c:lblAlgn val="ctr"/>
        <c:lblOffset val="100"/>
        <c:noMultiLvlLbl val="0"/>
      </c:catAx>
      <c:valAx>
        <c:axId val="146074624"/>
        <c:scaling>
          <c:orientation val="minMax"/>
          <c:max val="9"/>
          <c:min val="3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460730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Cluster 3 Communicatievermogen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'Jan Voorbeeld'!$E$4</c:f>
              <c:strCache>
                <c:ptCount val="1"/>
                <c:pt idx="0">
                  <c:v>1-nov-2014</c:v>
                </c:pt>
              </c:strCache>
            </c:strRef>
          </c:tx>
          <c:invertIfNegative val="0"/>
          <c:cat>
            <c:multiLvlStrRef>
              <c:f>'Jan Voorbeeld'!$D$27:$F$31</c:f>
              <c:multiLvlStrCache>
                <c:ptCount val="5"/>
                <c:lvl>
                  <c:pt idx="0">
                    <c:v>0</c:v>
                  </c:pt>
                  <c:pt idx="1">
                    <c:v>1</c:v>
                  </c:pt>
                  <c:pt idx="2">
                    <c:v>0</c:v>
                  </c:pt>
                  <c:pt idx="3">
                    <c:v>1</c:v>
                  </c:pt>
                  <c:pt idx="4">
                    <c:v>1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1</c:v>
                  </c:pt>
                  <c:pt idx="3">
                    <c:v>2</c:v>
                  </c:pt>
                  <c:pt idx="4">
                    <c:v>1</c:v>
                  </c:pt>
                </c:lvl>
                <c:lvl>
                  <c:pt idx="0">
                    <c:v>5,2</c:v>
                  </c:pt>
                  <c:pt idx="1">
                    <c:v>6,8</c:v>
                  </c:pt>
                  <c:pt idx="2">
                    <c:v>4,3</c:v>
                  </c:pt>
                  <c:pt idx="3">
                    <c:v>6,0</c:v>
                  </c:pt>
                  <c:pt idx="4">
                    <c:v>6,0</c:v>
                  </c:pt>
                </c:lvl>
              </c:multiLvlStrCache>
            </c:multiLvlStrRef>
          </c:cat>
          <c:val>
            <c:numRef>
              <c:f>'Jan Voorbeeld'!$D$27:$D$31</c:f>
              <c:numCache>
                <c:formatCode>0.0</c:formatCode>
                <c:ptCount val="5"/>
                <c:pt idx="0">
                  <c:v>5.1666666666666661</c:v>
                </c:pt>
                <c:pt idx="1">
                  <c:v>6.833333333333333</c:v>
                </c:pt>
                <c:pt idx="2">
                  <c:v>4.333333333333333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</c:ser>
        <c:ser>
          <c:idx val="1"/>
          <c:order val="1"/>
          <c:tx>
            <c:strRef>
              <c:f>'Jan Voorbeeld'!$K$4</c:f>
              <c:strCache>
                <c:ptCount val="1"/>
                <c:pt idx="0">
                  <c:v>1-feb-2014</c:v>
                </c:pt>
              </c:strCache>
            </c:strRef>
          </c:tx>
          <c:invertIfNegative val="0"/>
          <c:val>
            <c:numRef>
              <c:f>'Jan Voorbeeld'!$J$27:$J$31</c:f>
              <c:numCache>
                <c:formatCode>0.0</c:formatCode>
                <c:ptCount val="5"/>
                <c:pt idx="0">
                  <c:v>5.1666666666666661</c:v>
                </c:pt>
                <c:pt idx="1">
                  <c:v>6.833333333333333</c:v>
                </c:pt>
                <c:pt idx="2">
                  <c:v>4.333333333333333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</c:ser>
        <c:ser>
          <c:idx val="2"/>
          <c:order val="2"/>
          <c:tx>
            <c:strRef>
              <c:f>'Jan Voorbeeld'!$Q$4</c:f>
              <c:strCache>
                <c:ptCount val="1"/>
                <c:pt idx="0">
                  <c:v>1-apr-2014</c:v>
                </c:pt>
              </c:strCache>
            </c:strRef>
          </c:tx>
          <c:invertIfNegative val="0"/>
          <c:val>
            <c:numRef>
              <c:f>'Jan Voorbeeld'!$P$27:$P$31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290368"/>
        <c:axId val="61291904"/>
      </c:barChart>
      <c:catAx>
        <c:axId val="61290368"/>
        <c:scaling>
          <c:orientation val="minMax"/>
        </c:scaling>
        <c:delete val="0"/>
        <c:axPos val="b"/>
        <c:majorTickMark val="out"/>
        <c:minorTickMark val="none"/>
        <c:tickLblPos val="none"/>
        <c:crossAx val="61291904"/>
        <c:crossesAt val="3"/>
        <c:auto val="1"/>
        <c:lblAlgn val="ctr"/>
        <c:lblOffset val="100"/>
        <c:noMultiLvlLbl val="0"/>
      </c:catAx>
      <c:valAx>
        <c:axId val="61291904"/>
        <c:scaling>
          <c:orientation val="minMax"/>
          <c:max val="9"/>
          <c:min val="3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61290368"/>
        <c:crossesAt val="1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Cluster 2 Commitment tonen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'Leerling 8'!$E$4:$G$4</c:f>
              <c:strCache>
                <c:ptCount val="1"/>
                <c:pt idx="0">
                  <c:v>1-nov-2014</c:v>
                </c:pt>
              </c:strCache>
            </c:strRef>
          </c:tx>
          <c:invertIfNegative val="0"/>
          <c:val>
            <c:numRef>
              <c:f>'Leerling 8'!$D$15:$D$22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'Leerling 8'!$K$4:$M$4</c:f>
              <c:strCache>
                <c:ptCount val="1"/>
                <c:pt idx="0">
                  <c:v>1-feb-2014</c:v>
                </c:pt>
              </c:strCache>
            </c:strRef>
          </c:tx>
          <c:invertIfNegative val="0"/>
          <c:val>
            <c:numRef>
              <c:f>'Leerling 8'!$J$15:$J$22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'Leerling 8'!$Q$4:$S$4</c:f>
              <c:strCache>
                <c:ptCount val="1"/>
                <c:pt idx="0">
                  <c:v>1-apr-2014</c:v>
                </c:pt>
              </c:strCache>
            </c:strRef>
          </c:tx>
          <c:invertIfNegative val="0"/>
          <c:val>
            <c:numRef>
              <c:f>'Leerling 8'!$P$15:$P$22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699008"/>
        <c:axId val="146700544"/>
      </c:barChart>
      <c:catAx>
        <c:axId val="146699008"/>
        <c:scaling>
          <c:orientation val="minMax"/>
        </c:scaling>
        <c:delete val="0"/>
        <c:axPos val="b"/>
        <c:majorTickMark val="none"/>
        <c:minorTickMark val="none"/>
        <c:tickLblPos val="nextTo"/>
        <c:crossAx val="146700544"/>
        <c:crossesAt val="3"/>
        <c:auto val="1"/>
        <c:lblAlgn val="ctr"/>
        <c:lblOffset val="100"/>
        <c:noMultiLvlLbl val="0"/>
      </c:catAx>
      <c:valAx>
        <c:axId val="146700544"/>
        <c:scaling>
          <c:orientation val="minMax"/>
          <c:max val="9"/>
          <c:min val="3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466990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Cluster 3 Communicatievermogen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'Leerling 8'!$E$4:$G$4</c:f>
              <c:strCache>
                <c:ptCount val="1"/>
                <c:pt idx="0">
                  <c:v>1-nov-2014</c:v>
                </c:pt>
              </c:strCache>
            </c:strRef>
          </c:tx>
          <c:invertIfNegative val="0"/>
          <c:cat>
            <c:multiLvlStrRef>
              <c:f>'Jan Voorbeeld'!$D$27:$F$31</c:f>
              <c:multiLvlStrCache>
                <c:ptCount val="5"/>
                <c:lvl>
                  <c:pt idx="0">
                    <c:v>0</c:v>
                  </c:pt>
                  <c:pt idx="1">
                    <c:v>1</c:v>
                  </c:pt>
                  <c:pt idx="2">
                    <c:v>0</c:v>
                  </c:pt>
                  <c:pt idx="3">
                    <c:v>1</c:v>
                  </c:pt>
                  <c:pt idx="4">
                    <c:v>1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1</c:v>
                  </c:pt>
                  <c:pt idx="3">
                    <c:v>2</c:v>
                  </c:pt>
                  <c:pt idx="4">
                    <c:v>1</c:v>
                  </c:pt>
                </c:lvl>
                <c:lvl>
                  <c:pt idx="0">
                    <c:v>5,2</c:v>
                  </c:pt>
                  <c:pt idx="1">
                    <c:v>6,8</c:v>
                  </c:pt>
                  <c:pt idx="2">
                    <c:v>4,3</c:v>
                  </c:pt>
                  <c:pt idx="3">
                    <c:v>6,0</c:v>
                  </c:pt>
                  <c:pt idx="4">
                    <c:v>6,0</c:v>
                  </c:pt>
                </c:lvl>
              </c:multiLvlStrCache>
            </c:multiLvlStrRef>
          </c:cat>
          <c:val>
            <c:numRef>
              <c:f>'Leerling 8'!$D$27:$D$31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'Leerling 8'!$K$4:$M$4</c:f>
              <c:strCache>
                <c:ptCount val="1"/>
                <c:pt idx="0">
                  <c:v>1-feb-2014</c:v>
                </c:pt>
              </c:strCache>
            </c:strRef>
          </c:tx>
          <c:invertIfNegative val="0"/>
          <c:val>
            <c:numRef>
              <c:f>'Leerling 8'!$J$27:$J$31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'Leerling 8'!$Q$4:$S$4</c:f>
              <c:strCache>
                <c:ptCount val="1"/>
                <c:pt idx="0">
                  <c:v>1-apr-2014</c:v>
                </c:pt>
              </c:strCache>
            </c:strRef>
          </c:tx>
          <c:invertIfNegative val="0"/>
          <c:val>
            <c:numRef>
              <c:f>'Leerling 8'!$P$27:$P$31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722816"/>
        <c:axId val="146724352"/>
      </c:barChart>
      <c:catAx>
        <c:axId val="146722816"/>
        <c:scaling>
          <c:orientation val="minMax"/>
        </c:scaling>
        <c:delete val="0"/>
        <c:axPos val="b"/>
        <c:majorTickMark val="out"/>
        <c:minorTickMark val="none"/>
        <c:tickLblPos val="none"/>
        <c:crossAx val="146724352"/>
        <c:crossesAt val="3"/>
        <c:auto val="1"/>
        <c:lblAlgn val="ctr"/>
        <c:lblOffset val="100"/>
        <c:noMultiLvlLbl val="0"/>
      </c:catAx>
      <c:valAx>
        <c:axId val="146724352"/>
        <c:scaling>
          <c:orientation val="minMax"/>
          <c:max val="9"/>
          <c:min val="3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46722816"/>
        <c:crossesAt val="1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Cluster 4 Reflectievermogen tonen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'Leerling 8'!$E$4:$G$4</c:f>
              <c:strCache>
                <c:ptCount val="1"/>
                <c:pt idx="0">
                  <c:v>1-nov-2014</c:v>
                </c:pt>
              </c:strCache>
            </c:strRef>
          </c:tx>
          <c:invertIfNegative val="0"/>
          <c:cat>
            <c:strRef>
              <c:f>('Jan Voorbeeld'!$D$36:$D$37,'Jan Voorbeeld'!$J$36:$J$37,'Jan Voorbeeld'!$P$36:$P$37)</c:f>
              <c:strCache>
                <c:ptCount val="6"/>
                <c:pt idx="0">
                  <c:v>4,3</c:v>
                </c:pt>
                <c:pt idx="1">
                  <c:v>6,8</c:v>
                </c:pt>
                <c:pt idx="2">
                  <c:v>8,5</c:v>
                </c:pt>
                <c:pt idx="3">
                  <c:v>6,8</c:v>
                </c:pt>
                <c:pt idx="4">
                  <c:v> </c:v>
                </c:pt>
                <c:pt idx="5">
                  <c:v> </c:v>
                </c:pt>
              </c:strCache>
            </c:strRef>
          </c:cat>
          <c:val>
            <c:numRef>
              <c:f>'Leerling 8'!$D$36:$D$38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'Leerling 8'!$K$4:$M$4</c:f>
              <c:strCache>
                <c:ptCount val="1"/>
                <c:pt idx="0">
                  <c:v>1-feb-2014</c:v>
                </c:pt>
              </c:strCache>
            </c:strRef>
          </c:tx>
          <c:invertIfNegative val="0"/>
          <c:val>
            <c:numRef>
              <c:f>'Leerling 8'!$J$36:$J$38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'Leerling 8'!$Q$4:$S$4</c:f>
              <c:strCache>
                <c:ptCount val="1"/>
                <c:pt idx="0">
                  <c:v>1-apr-2014</c:v>
                </c:pt>
              </c:strCache>
            </c:strRef>
          </c:tx>
          <c:invertIfNegative val="0"/>
          <c:val>
            <c:numRef>
              <c:f>'Leerling 8'!$P$36:$P$38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152448"/>
        <c:axId val="146187008"/>
      </c:barChart>
      <c:catAx>
        <c:axId val="146152448"/>
        <c:scaling>
          <c:orientation val="minMax"/>
        </c:scaling>
        <c:delete val="0"/>
        <c:axPos val="b"/>
        <c:majorTickMark val="none"/>
        <c:minorTickMark val="none"/>
        <c:tickLblPos val="nextTo"/>
        <c:crossAx val="146187008"/>
        <c:crossesAt val="3"/>
        <c:auto val="1"/>
        <c:lblAlgn val="ctr"/>
        <c:lblOffset val="100"/>
        <c:noMultiLvlLbl val="0"/>
      </c:catAx>
      <c:valAx>
        <c:axId val="146187008"/>
        <c:scaling>
          <c:orientation val="minMax"/>
          <c:max val="9"/>
          <c:min val="3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461524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Cluster 1 Zien en grijpen van kansen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'Leerling 9'!$E$4:$G$4</c:f>
              <c:strCache>
                <c:ptCount val="1"/>
                <c:pt idx="0">
                  <c:v>1-nov-2014</c:v>
                </c:pt>
              </c:strCache>
            </c:strRef>
          </c:tx>
          <c:invertIfNegative val="0"/>
          <c:val>
            <c:numRef>
              <c:f>'Leerling 9'!$D$6:$D$10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'Leerling 9'!$K$4:$M$4</c:f>
              <c:strCache>
                <c:ptCount val="1"/>
                <c:pt idx="0">
                  <c:v>1-feb-2014</c:v>
                </c:pt>
              </c:strCache>
            </c:strRef>
          </c:tx>
          <c:invertIfNegative val="0"/>
          <c:val>
            <c:numRef>
              <c:f>'Leerling 9'!$J$6:$J$10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'Leerling 9'!$Q$4:$S$4</c:f>
              <c:strCache>
                <c:ptCount val="1"/>
                <c:pt idx="0">
                  <c:v>1-apr-2014</c:v>
                </c:pt>
              </c:strCache>
            </c:strRef>
          </c:tx>
          <c:invertIfNegative val="0"/>
          <c:val>
            <c:numRef>
              <c:f>'Leerling 9'!$P$6:$P$10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156992"/>
        <c:axId val="173158784"/>
      </c:barChart>
      <c:catAx>
        <c:axId val="1731569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73158784"/>
        <c:crossesAt val="3"/>
        <c:auto val="1"/>
        <c:lblAlgn val="ctr"/>
        <c:lblOffset val="100"/>
        <c:noMultiLvlLbl val="0"/>
      </c:catAx>
      <c:valAx>
        <c:axId val="173158784"/>
        <c:scaling>
          <c:orientation val="minMax"/>
          <c:max val="9"/>
          <c:min val="3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73156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Cluster 2 Commitment tonen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'Leerling 9'!$E$4:$G$4</c:f>
              <c:strCache>
                <c:ptCount val="1"/>
                <c:pt idx="0">
                  <c:v>1-nov-2014</c:v>
                </c:pt>
              </c:strCache>
            </c:strRef>
          </c:tx>
          <c:invertIfNegative val="0"/>
          <c:val>
            <c:numRef>
              <c:f>'Leerling 9'!$D$15:$D$22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'Leerling 9'!$K$4:$M$4</c:f>
              <c:strCache>
                <c:ptCount val="1"/>
                <c:pt idx="0">
                  <c:v>1-feb-2014</c:v>
                </c:pt>
              </c:strCache>
            </c:strRef>
          </c:tx>
          <c:invertIfNegative val="0"/>
          <c:val>
            <c:numRef>
              <c:f>'Leerling 9'!$J$15:$J$22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'Leerling 9'!$Q$4:$S$4</c:f>
              <c:strCache>
                <c:ptCount val="1"/>
                <c:pt idx="0">
                  <c:v>1-apr-2014</c:v>
                </c:pt>
              </c:strCache>
            </c:strRef>
          </c:tx>
          <c:invertIfNegative val="0"/>
          <c:val>
            <c:numRef>
              <c:f>'Leerling 9'!$P$15:$P$22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188992"/>
        <c:axId val="173190528"/>
      </c:barChart>
      <c:catAx>
        <c:axId val="173188992"/>
        <c:scaling>
          <c:orientation val="minMax"/>
        </c:scaling>
        <c:delete val="0"/>
        <c:axPos val="b"/>
        <c:majorTickMark val="none"/>
        <c:minorTickMark val="none"/>
        <c:tickLblPos val="nextTo"/>
        <c:crossAx val="173190528"/>
        <c:crossesAt val="3"/>
        <c:auto val="1"/>
        <c:lblAlgn val="ctr"/>
        <c:lblOffset val="100"/>
        <c:noMultiLvlLbl val="0"/>
      </c:catAx>
      <c:valAx>
        <c:axId val="173190528"/>
        <c:scaling>
          <c:orientation val="minMax"/>
          <c:max val="9"/>
          <c:min val="3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73188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Cluster 3 Communicatievermogen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'Leerling 9'!$E$4:$G$4</c:f>
              <c:strCache>
                <c:ptCount val="1"/>
                <c:pt idx="0">
                  <c:v>1-nov-2014</c:v>
                </c:pt>
              </c:strCache>
            </c:strRef>
          </c:tx>
          <c:invertIfNegative val="0"/>
          <c:cat>
            <c:multiLvlStrRef>
              <c:f>'Jan Voorbeeld'!$D$27:$F$31</c:f>
              <c:multiLvlStrCache>
                <c:ptCount val="5"/>
                <c:lvl>
                  <c:pt idx="0">
                    <c:v>0</c:v>
                  </c:pt>
                  <c:pt idx="1">
                    <c:v>1</c:v>
                  </c:pt>
                  <c:pt idx="2">
                    <c:v>0</c:v>
                  </c:pt>
                  <c:pt idx="3">
                    <c:v>1</c:v>
                  </c:pt>
                  <c:pt idx="4">
                    <c:v>1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1</c:v>
                  </c:pt>
                  <c:pt idx="3">
                    <c:v>2</c:v>
                  </c:pt>
                  <c:pt idx="4">
                    <c:v>1</c:v>
                  </c:pt>
                </c:lvl>
                <c:lvl>
                  <c:pt idx="0">
                    <c:v>5,2</c:v>
                  </c:pt>
                  <c:pt idx="1">
                    <c:v>6,8</c:v>
                  </c:pt>
                  <c:pt idx="2">
                    <c:v>4,3</c:v>
                  </c:pt>
                  <c:pt idx="3">
                    <c:v>6,0</c:v>
                  </c:pt>
                  <c:pt idx="4">
                    <c:v>6,0</c:v>
                  </c:pt>
                </c:lvl>
              </c:multiLvlStrCache>
            </c:multiLvlStrRef>
          </c:cat>
          <c:val>
            <c:numRef>
              <c:f>'Leerling 9'!$D$27:$D$31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'Leerling 9'!$K$4:$M$4</c:f>
              <c:strCache>
                <c:ptCount val="1"/>
                <c:pt idx="0">
                  <c:v>1-feb-2014</c:v>
                </c:pt>
              </c:strCache>
            </c:strRef>
          </c:tx>
          <c:invertIfNegative val="0"/>
          <c:val>
            <c:numRef>
              <c:f>'Leerling 9'!$J$27:$J$31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'Leerling 9'!$Q$4:$S$4</c:f>
              <c:strCache>
                <c:ptCount val="1"/>
                <c:pt idx="0">
                  <c:v>1-apr-2014</c:v>
                </c:pt>
              </c:strCache>
            </c:strRef>
          </c:tx>
          <c:invertIfNegative val="0"/>
          <c:val>
            <c:numRef>
              <c:f>'Leerling 9'!$P$27:$P$31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225088"/>
        <c:axId val="173226624"/>
      </c:barChart>
      <c:catAx>
        <c:axId val="173225088"/>
        <c:scaling>
          <c:orientation val="minMax"/>
        </c:scaling>
        <c:delete val="0"/>
        <c:axPos val="b"/>
        <c:majorTickMark val="out"/>
        <c:minorTickMark val="none"/>
        <c:tickLblPos val="none"/>
        <c:crossAx val="173226624"/>
        <c:crossesAt val="3"/>
        <c:auto val="1"/>
        <c:lblAlgn val="ctr"/>
        <c:lblOffset val="100"/>
        <c:noMultiLvlLbl val="0"/>
      </c:catAx>
      <c:valAx>
        <c:axId val="173226624"/>
        <c:scaling>
          <c:orientation val="minMax"/>
          <c:max val="9"/>
          <c:min val="3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73225088"/>
        <c:crossesAt val="1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Cluster 4 Reflectievermogen tonen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'Leerling 9'!$E$4:$G$4</c:f>
              <c:strCache>
                <c:ptCount val="1"/>
                <c:pt idx="0">
                  <c:v>1-nov-2014</c:v>
                </c:pt>
              </c:strCache>
            </c:strRef>
          </c:tx>
          <c:invertIfNegative val="0"/>
          <c:cat>
            <c:strRef>
              <c:f>('Jan Voorbeeld'!$D$36:$D$37,'Jan Voorbeeld'!$J$36:$J$37,'Jan Voorbeeld'!$P$36:$P$37)</c:f>
              <c:strCache>
                <c:ptCount val="6"/>
                <c:pt idx="0">
                  <c:v>4,3</c:v>
                </c:pt>
                <c:pt idx="1">
                  <c:v>6,8</c:v>
                </c:pt>
                <c:pt idx="2">
                  <c:v>8,5</c:v>
                </c:pt>
                <c:pt idx="3">
                  <c:v>6,8</c:v>
                </c:pt>
                <c:pt idx="4">
                  <c:v> </c:v>
                </c:pt>
                <c:pt idx="5">
                  <c:v> </c:v>
                </c:pt>
              </c:strCache>
            </c:strRef>
          </c:cat>
          <c:val>
            <c:numRef>
              <c:f>'Leerling 9'!$D$36:$D$38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'Leerling 9'!$K$4:$M$4</c:f>
              <c:strCache>
                <c:ptCount val="1"/>
                <c:pt idx="0">
                  <c:v>1-feb-2014</c:v>
                </c:pt>
              </c:strCache>
            </c:strRef>
          </c:tx>
          <c:invertIfNegative val="0"/>
          <c:val>
            <c:numRef>
              <c:f>'Leerling 9'!$J$36:$J$38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'Leerling 9'!$Q$4:$S$4</c:f>
              <c:strCache>
                <c:ptCount val="1"/>
                <c:pt idx="0">
                  <c:v>1-apr-2014</c:v>
                </c:pt>
              </c:strCache>
            </c:strRef>
          </c:tx>
          <c:invertIfNegative val="0"/>
          <c:val>
            <c:numRef>
              <c:f>'Leerling 9'!$P$36:$P$38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257088"/>
        <c:axId val="173258624"/>
      </c:barChart>
      <c:catAx>
        <c:axId val="173257088"/>
        <c:scaling>
          <c:orientation val="minMax"/>
        </c:scaling>
        <c:delete val="0"/>
        <c:axPos val="b"/>
        <c:majorTickMark val="none"/>
        <c:minorTickMark val="none"/>
        <c:tickLblPos val="nextTo"/>
        <c:crossAx val="173258624"/>
        <c:crossesAt val="3"/>
        <c:auto val="1"/>
        <c:lblAlgn val="ctr"/>
        <c:lblOffset val="100"/>
        <c:noMultiLvlLbl val="0"/>
      </c:catAx>
      <c:valAx>
        <c:axId val="173258624"/>
        <c:scaling>
          <c:orientation val="minMax"/>
          <c:max val="9"/>
          <c:min val="3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732570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Cluster 1 Zien en grijpen van kansen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'Leerling 10'!$E$4:$G$4</c:f>
              <c:strCache>
                <c:ptCount val="1"/>
                <c:pt idx="0">
                  <c:v>1-nov-2014</c:v>
                </c:pt>
              </c:strCache>
            </c:strRef>
          </c:tx>
          <c:invertIfNegative val="0"/>
          <c:val>
            <c:numRef>
              <c:f>'Leerling 10'!$D$6:$D$10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'Leerling 10'!$K$4:$M$4</c:f>
              <c:strCache>
                <c:ptCount val="1"/>
                <c:pt idx="0">
                  <c:v>1-feb-2014</c:v>
                </c:pt>
              </c:strCache>
            </c:strRef>
          </c:tx>
          <c:invertIfNegative val="0"/>
          <c:val>
            <c:numRef>
              <c:f>'Leerling 10'!$J$6:$J$10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'Leerling 10'!$Q$4:$S$4</c:f>
              <c:strCache>
                <c:ptCount val="1"/>
                <c:pt idx="0">
                  <c:v>1-apr-2014</c:v>
                </c:pt>
              </c:strCache>
            </c:strRef>
          </c:tx>
          <c:invertIfNegative val="0"/>
          <c:val>
            <c:numRef>
              <c:f>'Leerling 10'!$P$6:$P$10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474112"/>
        <c:axId val="146475648"/>
      </c:barChart>
      <c:catAx>
        <c:axId val="146474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6475648"/>
        <c:crossesAt val="3"/>
        <c:auto val="1"/>
        <c:lblAlgn val="ctr"/>
        <c:lblOffset val="100"/>
        <c:noMultiLvlLbl val="0"/>
      </c:catAx>
      <c:valAx>
        <c:axId val="146475648"/>
        <c:scaling>
          <c:orientation val="minMax"/>
          <c:max val="9"/>
          <c:min val="3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464741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Cluster 2 Commitment tonen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'Leerling 10'!$E$4:$G$4</c:f>
              <c:strCache>
                <c:ptCount val="1"/>
                <c:pt idx="0">
                  <c:v>1-nov-2014</c:v>
                </c:pt>
              </c:strCache>
            </c:strRef>
          </c:tx>
          <c:invertIfNegative val="0"/>
          <c:val>
            <c:numRef>
              <c:f>'Leerling 10'!$D$15:$D$22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'Leerling 10'!$K$4:$M$4</c:f>
              <c:strCache>
                <c:ptCount val="1"/>
                <c:pt idx="0">
                  <c:v>1-feb-2014</c:v>
                </c:pt>
              </c:strCache>
            </c:strRef>
          </c:tx>
          <c:invertIfNegative val="0"/>
          <c:val>
            <c:numRef>
              <c:f>'Leerling 10'!$J$15:$J$22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'Leerling 10'!$Q$4:$S$4</c:f>
              <c:strCache>
                <c:ptCount val="1"/>
                <c:pt idx="0">
                  <c:v>1-apr-2014</c:v>
                </c:pt>
              </c:strCache>
            </c:strRef>
          </c:tx>
          <c:invertIfNegative val="0"/>
          <c:val>
            <c:numRef>
              <c:f>'Leerling 10'!$P$15:$P$22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510208"/>
        <c:axId val="146511744"/>
      </c:barChart>
      <c:catAx>
        <c:axId val="146510208"/>
        <c:scaling>
          <c:orientation val="minMax"/>
        </c:scaling>
        <c:delete val="0"/>
        <c:axPos val="b"/>
        <c:majorTickMark val="none"/>
        <c:minorTickMark val="none"/>
        <c:tickLblPos val="nextTo"/>
        <c:crossAx val="146511744"/>
        <c:crossesAt val="3"/>
        <c:auto val="1"/>
        <c:lblAlgn val="ctr"/>
        <c:lblOffset val="100"/>
        <c:noMultiLvlLbl val="0"/>
      </c:catAx>
      <c:valAx>
        <c:axId val="146511744"/>
        <c:scaling>
          <c:orientation val="minMax"/>
          <c:max val="9"/>
          <c:min val="3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465102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Cluster 3 Communicatievermogen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'Leerling 10'!$E$4:$G$4</c:f>
              <c:strCache>
                <c:ptCount val="1"/>
                <c:pt idx="0">
                  <c:v>1-nov-2014</c:v>
                </c:pt>
              </c:strCache>
            </c:strRef>
          </c:tx>
          <c:invertIfNegative val="0"/>
          <c:cat>
            <c:multiLvlStrRef>
              <c:f>'Jan Voorbeeld'!$D$27:$F$31</c:f>
              <c:multiLvlStrCache>
                <c:ptCount val="5"/>
                <c:lvl>
                  <c:pt idx="0">
                    <c:v>0</c:v>
                  </c:pt>
                  <c:pt idx="1">
                    <c:v>1</c:v>
                  </c:pt>
                  <c:pt idx="2">
                    <c:v>0</c:v>
                  </c:pt>
                  <c:pt idx="3">
                    <c:v>1</c:v>
                  </c:pt>
                  <c:pt idx="4">
                    <c:v>1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1</c:v>
                  </c:pt>
                  <c:pt idx="3">
                    <c:v>2</c:v>
                  </c:pt>
                  <c:pt idx="4">
                    <c:v>1</c:v>
                  </c:pt>
                </c:lvl>
                <c:lvl>
                  <c:pt idx="0">
                    <c:v>5,2</c:v>
                  </c:pt>
                  <c:pt idx="1">
                    <c:v>6,8</c:v>
                  </c:pt>
                  <c:pt idx="2">
                    <c:v>4,3</c:v>
                  </c:pt>
                  <c:pt idx="3">
                    <c:v>6,0</c:v>
                  </c:pt>
                  <c:pt idx="4">
                    <c:v>6,0</c:v>
                  </c:pt>
                </c:lvl>
              </c:multiLvlStrCache>
            </c:multiLvlStrRef>
          </c:cat>
          <c:val>
            <c:numRef>
              <c:f>'Leerling 10'!$D$27:$D$31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'Leerling 10'!$K$4:$M$4</c:f>
              <c:strCache>
                <c:ptCount val="1"/>
                <c:pt idx="0">
                  <c:v>1-feb-2014</c:v>
                </c:pt>
              </c:strCache>
            </c:strRef>
          </c:tx>
          <c:invertIfNegative val="0"/>
          <c:val>
            <c:numRef>
              <c:f>'Leerling 10'!$J$27:$J$31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'Leerling 10'!$Q$4:$S$4</c:f>
              <c:strCache>
                <c:ptCount val="1"/>
                <c:pt idx="0">
                  <c:v>1-apr-2014</c:v>
                </c:pt>
              </c:strCache>
            </c:strRef>
          </c:tx>
          <c:invertIfNegative val="0"/>
          <c:val>
            <c:numRef>
              <c:f>'Leerling 10'!$P$27:$P$31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529664"/>
        <c:axId val="146617472"/>
      </c:barChart>
      <c:catAx>
        <c:axId val="146529664"/>
        <c:scaling>
          <c:orientation val="minMax"/>
        </c:scaling>
        <c:delete val="0"/>
        <c:axPos val="b"/>
        <c:majorTickMark val="out"/>
        <c:minorTickMark val="none"/>
        <c:tickLblPos val="none"/>
        <c:crossAx val="146617472"/>
        <c:crossesAt val="3"/>
        <c:auto val="1"/>
        <c:lblAlgn val="ctr"/>
        <c:lblOffset val="100"/>
        <c:noMultiLvlLbl val="0"/>
      </c:catAx>
      <c:valAx>
        <c:axId val="146617472"/>
        <c:scaling>
          <c:orientation val="minMax"/>
          <c:max val="9"/>
          <c:min val="3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46529664"/>
        <c:crossesAt val="1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Cluster 4 Reflectievermogen tonen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'Jan Voorbeeld'!$E$4</c:f>
              <c:strCache>
                <c:ptCount val="1"/>
                <c:pt idx="0">
                  <c:v>1-nov-2014</c:v>
                </c:pt>
              </c:strCache>
            </c:strRef>
          </c:tx>
          <c:invertIfNegative val="0"/>
          <c:cat>
            <c:strRef>
              <c:f>('Jan Voorbeeld'!$D$36:$D$37,'Jan Voorbeeld'!$J$36:$J$37,'Jan Voorbeeld'!$P$36:$P$37)</c:f>
              <c:strCache>
                <c:ptCount val="6"/>
                <c:pt idx="0">
                  <c:v>4,3</c:v>
                </c:pt>
                <c:pt idx="1">
                  <c:v>6,8</c:v>
                </c:pt>
                <c:pt idx="2">
                  <c:v>8,5</c:v>
                </c:pt>
                <c:pt idx="3">
                  <c:v>6,8</c:v>
                </c:pt>
                <c:pt idx="4">
                  <c:v> </c:v>
                </c:pt>
                <c:pt idx="5">
                  <c:v> </c:v>
                </c:pt>
              </c:strCache>
            </c:strRef>
          </c:cat>
          <c:val>
            <c:numRef>
              <c:f>'Jan Voorbeeld'!$D$36:$D$38</c:f>
              <c:numCache>
                <c:formatCode>0.0</c:formatCode>
                <c:ptCount val="3"/>
                <c:pt idx="0">
                  <c:v>4.333333333333333</c:v>
                </c:pt>
                <c:pt idx="1">
                  <c:v>6.833333333333333</c:v>
                </c:pt>
                <c:pt idx="2">
                  <c:v>5.1666666666666661</c:v>
                </c:pt>
              </c:numCache>
            </c:numRef>
          </c:val>
        </c:ser>
        <c:ser>
          <c:idx val="1"/>
          <c:order val="1"/>
          <c:tx>
            <c:strRef>
              <c:f>'Jan Voorbeeld'!$K$4</c:f>
              <c:strCache>
                <c:ptCount val="1"/>
                <c:pt idx="0">
                  <c:v>1-feb-2014</c:v>
                </c:pt>
              </c:strCache>
            </c:strRef>
          </c:tx>
          <c:invertIfNegative val="0"/>
          <c:val>
            <c:numRef>
              <c:f>'Jan Voorbeeld'!$J$36:$J$38</c:f>
              <c:numCache>
                <c:formatCode>0.0</c:formatCode>
                <c:ptCount val="3"/>
                <c:pt idx="0">
                  <c:v>8.5</c:v>
                </c:pt>
                <c:pt idx="1">
                  <c:v>6.833333333333333</c:v>
                </c:pt>
                <c:pt idx="2">
                  <c:v>5.1666666666666661</c:v>
                </c:pt>
              </c:numCache>
            </c:numRef>
          </c:val>
        </c:ser>
        <c:ser>
          <c:idx val="2"/>
          <c:order val="2"/>
          <c:tx>
            <c:strRef>
              <c:f>'Jan Voorbeeld'!$Q$4</c:f>
              <c:strCache>
                <c:ptCount val="1"/>
                <c:pt idx="0">
                  <c:v>1-apr-2014</c:v>
                </c:pt>
              </c:strCache>
            </c:strRef>
          </c:tx>
          <c:invertIfNegative val="0"/>
          <c:val>
            <c:numRef>
              <c:f>'Jan Voorbeeld'!$P$36:$P$38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305984"/>
        <c:axId val="61307520"/>
      </c:barChart>
      <c:catAx>
        <c:axId val="61305984"/>
        <c:scaling>
          <c:orientation val="minMax"/>
        </c:scaling>
        <c:delete val="0"/>
        <c:axPos val="b"/>
        <c:majorTickMark val="none"/>
        <c:minorTickMark val="none"/>
        <c:tickLblPos val="nextTo"/>
        <c:crossAx val="61307520"/>
        <c:crossesAt val="3"/>
        <c:auto val="1"/>
        <c:lblAlgn val="ctr"/>
        <c:lblOffset val="100"/>
        <c:noMultiLvlLbl val="0"/>
      </c:catAx>
      <c:valAx>
        <c:axId val="61307520"/>
        <c:scaling>
          <c:orientation val="minMax"/>
          <c:max val="9"/>
          <c:min val="3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613059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Cluster 4 Reflectievermogen tonen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'Leerling 10'!$E$4:$G$4</c:f>
              <c:strCache>
                <c:ptCount val="1"/>
                <c:pt idx="0">
                  <c:v>1-nov-2014</c:v>
                </c:pt>
              </c:strCache>
            </c:strRef>
          </c:tx>
          <c:invertIfNegative val="0"/>
          <c:cat>
            <c:strRef>
              <c:f>('Jan Voorbeeld'!$D$36:$D$37,'Jan Voorbeeld'!$J$36:$J$37,'Jan Voorbeeld'!$P$36:$P$37)</c:f>
              <c:strCache>
                <c:ptCount val="6"/>
                <c:pt idx="0">
                  <c:v>4,3</c:v>
                </c:pt>
                <c:pt idx="1">
                  <c:v>6,8</c:v>
                </c:pt>
                <c:pt idx="2">
                  <c:v>8,5</c:v>
                </c:pt>
                <c:pt idx="3">
                  <c:v>6,8</c:v>
                </c:pt>
                <c:pt idx="4">
                  <c:v> </c:v>
                </c:pt>
                <c:pt idx="5">
                  <c:v> </c:v>
                </c:pt>
              </c:strCache>
            </c:strRef>
          </c:cat>
          <c:val>
            <c:numRef>
              <c:f>'Leerling 10'!$D$36:$D$38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'Leerling 10'!$K$4:$M$4</c:f>
              <c:strCache>
                <c:ptCount val="1"/>
                <c:pt idx="0">
                  <c:v>1-feb-2014</c:v>
                </c:pt>
              </c:strCache>
            </c:strRef>
          </c:tx>
          <c:invertIfNegative val="0"/>
          <c:val>
            <c:numRef>
              <c:f>'Leerling 10'!$J$36:$J$38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'Leerling 10'!$Q$4:$S$4</c:f>
              <c:strCache>
                <c:ptCount val="1"/>
                <c:pt idx="0">
                  <c:v>1-apr-2014</c:v>
                </c:pt>
              </c:strCache>
            </c:strRef>
          </c:tx>
          <c:invertIfNegative val="0"/>
          <c:val>
            <c:numRef>
              <c:f>'Leerling 10'!$P$36:$P$38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631296"/>
        <c:axId val="146641280"/>
      </c:barChart>
      <c:catAx>
        <c:axId val="146631296"/>
        <c:scaling>
          <c:orientation val="minMax"/>
        </c:scaling>
        <c:delete val="0"/>
        <c:axPos val="b"/>
        <c:majorTickMark val="none"/>
        <c:minorTickMark val="none"/>
        <c:tickLblPos val="nextTo"/>
        <c:crossAx val="146641280"/>
        <c:crossesAt val="3"/>
        <c:auto val="1"/>
        <c:lblAlgn val="ctr"/>
        <c:lblOffset val="100"/>
        <c:noMultiLvlLbl val="0"/>
      </c:catAx>
      <c:valAx>
        <c:axId val="146641280"/>
        <c:scaling>
          <c:orientation val="minMax"/>
          <c:max val="9"/>
          <c:min val="3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466312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Cluster 1 Zien en grijpen van kansen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'Leerling 11'!$E$4:$G$4</c:f>
              <c:strCache>
                <c:ptCount val="1"/>
                <c:pt idx="0">
                  <c:v>1-nov-2014</c:v>
                </c:pt>
              </c:strCache>
            </c:strRef>
          </c:tx>
          <c:invertIfNegative val="0"/>
          <c:val>
            <c:numRef>
              <c:f>'Leerling 11'!$D$6:$D$10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'Leerling 11'!$K$4:$M$4</c:f>
              <c:strCache>
                <c:ptCount val="1"/>
                <c:pt idx="0">
                  <c:v>1-feb-2014</c:v>
                </c:pt>
              </c:strCache>
            </c:strRef>
          </c:tx>
          <c:invertIfNegative val="0"/>
          <c:val>
            <c:numRef>
              <c:f>'Leerling 11'!$J$6:$J$10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'Leerling 11'!$Q$4:$S$4</c:f>
              <c:strCache>
                <c:ptCount val="1"/>
                <c:pt idx="0">
                  <c:v>1-apr-2014</c:v>
                </c:pt>
              </c:strCache>
            </c:strRef>
          </c:tx>
          <c:invertIfNegative val="0"/>
          <c:val>
            <c:numRef>
              <c:f>'Leerling 11'!$P$6:$P$10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562880"/>
        <c:axId val="173568768"/>
      </c:barChart>
      <c:catAx>
        <c:axId val="1735628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73568768"/>
        <c:crossesAt val="3"/>
        <c:auto val="1"/>
        <c:lblAlgn val="ctr"/>
        <c:lblOffset val="100"/>
        <c:noMultiLvlLbl val="0"/>
      </c:catAx>
      <c:valAx>
        <c:axId val="173568768"/>
        <c:scaling>
          <c:orientation val="minMax"/>
          <c:max val="9"/>
          <c:min val="3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735628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Cluster 2 Commitment tonen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'Leerling 11'!$E$4:$G$4</c:f>
              <c:strCache>
                <c:ptCount val="1"/>
                <c:pt idx="0">
                  <c:v>1-nov-2014</c:v>
                </c:pt>
              </c:strCache>
            </c:strRef>
          </c:tx>
          <c:invertIfNegative val="0"/>
          <c:val>
            <c:numRef>
              <c:f>'Leerling 11'!$D$15:$D$22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'Leerling 11'!$K$4:$M$4</c:f>
              <c:strCache>
                <c:ptCount val="1"/>
                <c:pt idx="0">
                  <c:v>1-feb-2014</c:v>
                </c:pt>
              </c:strCache>
            </c:strRef>
          </c:tx>
          <c:invertIfNegative val="0"/>
          <c:val>
            <c:numRef>
              <c:f>'Leerling 11'!$J$15:$J$22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'Leerling 11'!$Q$4:$S$4</c:f>
              <c:strCache>
                <c:ptCount val="1"/>
                <c:pt idx="0">
                  <c:v>1-apr-2014</c:v>
                </c:pt>
              </c:strCache>
            </c:strRef>
          </c:tx>
          <c:invertIfNegative val="0"/>
          <c:val>
            <c:numRef>
              <c:f>'Leerling 11'!$P$15:$P$22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590784"/>
        <c:axId val="173801472"/>
      </c:barChart>
      <c:catAx>
        <c:axId val="173590784"/>
        <c:scaling>
          <c:orientation val="minMax"/>
        </c:scaling>
        <c:delete val="0"/>
        <c:axPos val="b"/>
        <c:majorTickMark val="none"/>
        <c:minorTickMark val="none"/>
        <c:tickLblPos val="nextTo"/>
        <c:crossAx val="173801472"/>
        <c:crossesAt val="3"/>
        <c:auto val="1"/>
        <c:lblAlgn val="ctr"/>
        <c:lblOffset val="100"/>
        <c:noMultiLvlLbl val="0"/>
      </c:catAx>
      <c:valAx>
        <c:axId val="173801472"/>
        <c:scaling>
          <c:orientation val="minMax"/>
          <c:max val="9"/>
          <c:min val="3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735907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Cluster 3 Communicatievermogen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'Leerling 11'!$E$4:$G$4</c:f>
              <c:strCache>
                <c:ptCount val="1"/>
                <c:pt idx="0">
                  <c:v>1-nov-2014</c:v>
                </c:pt>
              </c:strCache>
            </c:strRef>
          </c:tx>
          <c:invertIfNegative val="0"/>
          <c:cat>
            <c:multiLvlStrRef>
              <c:f>'Jan Voorbeeld'!$D$27:$F$31</c:f>
              <c:multiLvlStrCache>
                <c:ptCount val="5"/>
                <c:lvl>
                  <c:pt idx="0">
                    <c:v>0</c:v>
                  </c:pt>
                  <c:pt idx="1">
                    <c:v>1</c:v>
                  </c:pt>
                  <c:pt idx="2">
                    <c:v>0</c:v>
                  </c:pt>
                  <c:pt idx="3">
                    <c:v>1</c:v>
                  </c:pt>
                  <c:pt idx="4">
                    <c:v>1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1</c:v>
                  </c:pt>
                  <c:pt idx="3">
                    <c:v>2</c:v>
                  </c:pt>
                  <c:pt idx="4">
                    <c:v>1</c:v>
                  </c:pt>
                </c:lvl>
                <c:lvl>
                  <c:pt idx="0">
                    <c:v>5,2</c:v>
                  </c:pt>
                  <c:pt idx="1">
                    <c:v>6,8</c:v>
                  </c:pt>
                  <c:pt idx="2">
                    <c:v>4,3</c:v>
                  </c:pt>
                  <c:pt idx="3">
                    <c:v>6,0</c:v>
                  </c:pt>
                  <c:pt idx="4">
                    <c:v>6,0</c:v>
                  </c:pt>
                </c:lvl>
              </c:multiLvlStrCache>
            </c:multiLvlStrRef>
          </c:cat>
          <c:val>
            <c:numRef>
              <c:f>'Leerling 11'!$D$27:$D$31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'Leerling 11'!$K$4:$M$4</c:f>
              <c:strCache>
                <c:ptCount val="1"/>
                <c:pt idx="0">
                  <c:v>1-feb-2014</c:v>
                </c:pt>
              </c:strCache>
            </c:strRef>
          </c:tx>
          <c:invertIfNegative val="0"/>
          <c:val>
            <c:numRef>
              <c:f>'Leerling 11'!$J$27:$J$31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'Leerling 11'!$Q$4:$S$4</c:f>
              <c:strCache>
                <c:ptCount val="1"/>
                <c:pt idx="0">
                  <c:v>1-apr-2014</c:v>
                </c:pt>
              </c:strCache>
            </c:strRef>
          </c:tx>
          <c:invertIfNegative val="0"/>
          <c:val>
            <c:numRef>
              <c:f>'Leerling 11'!$P$27:$P$31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823488"/>
        <c:axId val="173825024"/>
      </c:barChart>
      <c:catAx>
        <c:axId val="173823488"/>
        <c:scaling>
          <c:orientation val="minMax"/>
        </c:scaling>
        <c:delete val="0"/>
        <c:axPos val="b"/>
        <c:majorTickMark val="out"/>
        <c:minorTickMark val="none"/>
        <c:tickLblPos val="none"/>
        <c:crossAx val="173825024"/>
        <c:crossesAt val="3"/>
        <c:auto val="1"/>
        <c:lblAlgn val="ctr"/>
        <c:lblOffset val="100"/>
        <c:noMultiLvlLbl val="0"/>
      </c:catAx>
      <c:valAx>
        <c:axId val="173825024"/>
        <c:scaling>
          <c:orientation val="minMax"/>
          <c:max val="9"/>
          <c:min val="3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73823488"/>
        <c:crossesAt val="1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Cluster 4 Reflectievermogen tonen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'Leerling 11'!$E$4:$G$4</c:f>
              <c:strCache>
                <c:ptCount val="1"/>
                <c:pt idx="0">
                  <c:v>1-nov-2014</c:v>
                </c:pt>
              </c:strCache>
            </c:strRef>
          </c:tx>
          <c:invertIfNegative val="0"/>
          <c:cat>
            <c:strRef>
              <c:f>('Jan Voorbeeld'!$D$36:$D$37,'Jan Voorbeeld'!$J$36:$J$37,'Jan Voorbeeld'!$P$36:$P$37)</c:f>
              <c:strCache>
                <c:ptCount val="6"/>
                <c:pt idx="0">
                  <c:v>4,3</c:v>
                </c:pt>
                <c:pt idx="1">
                  <c:v>6,8</c:v>
                </c:pt>
                <c:pt idx="2">
                  <c:v>8,5</c:v>
                </c:pt>
                <c:pt idx="3">
                  <c:v>6,8</c:v>
                </c:pt>
                <c:pt idx="4">
                  <c:v> </c:v>
                </c:pt>
                <c:pt idx="5">
                  <c:v> </c:v>
                </c:pt>
              </c:strCache>
            </c:strRef>
          </c:cat>
          <c:val>
            <c:numRef>
              <c:f>'Leerling 11'!$D$36:$D$38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'Leerling 11'!$K$4:$M$4</c:f>
              <c:strCache>
                <c:ptCount val="1"/>
                <c:pt idx="0">
                  <c:v>1-feb-2014</c:v>
                </c:pt>
              </c:strCache>
            </c:strRef>
          </c:tx>
          <c:invertIfNegative val="0"/>
          <c:val>
            <c:numRef>
              <c:f>'Leerling 11'!$J$36:$J$38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'Leerling 11'!$Q$4:$S$4</c:f>
              <c:strCache>
                <c:ptCount val="1"/>
                <c:pt idx="0">
                  <c:v>1-apr-2014</c:v>
                </c:pt>
              </c:strCache>
            </c:strRef>
          </c:tx>
          <c:invertIfNegative val="0"/>
          <c:val>
            <c:numRef>
              <c:f>'Leerling 11'!$P$36:$P$38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863680"/>
        <c:axId val="173865216"/>
      </c:barChart>
      <c:catAx>
        <c:axId val="173863680"/>
        <c:scaling>
          <c:orientation val="minMax"/>
        </c:scaling>
        <c:delete val="0"/>
        <c:axPos val="b"/>
        <c:majorTickMark val="none"/>
        <c:minorTickMark val="none"/>
        <c:tickLblPos val="nextTo"/>
        <c:crossAx val="173865216"/>
        <c:crossesAt val="3"/>
        <c:auto val="1"/>
        <c:lblAlgn val="ctr"/>
        <c:lblOffset val="100"/>
        <c:noMultiLvlLbl val="0"/>
      </c:catAx>
      <c:valAx>
        <c:axId val="173865216"/>
        <c:scaling>
          <c:orientation val="minMax"/>
          <c:max val="9"/>
          <c:min val="3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738636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Cluster 1 Zien en grijpen van kansen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'Leerling 12'!$E$4:$G$4</c:f>
              <c:strCache>
                <c:ptCount val="1"/>
                <c:pt idx="0">
                  <c:v>1-nov-2014</c:v>
                </c:pt>
              </c:strCache>
            </c:strRef>
          </c:tx>
          <c:invertIfNegative val="0"/>
          <c:val>
            <c:numRef>
              <c:f>'Leerling 12'!$D$6:$D$10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'Leerling 12'!$K$4:$M$4</c:f>
              <c:strCache>
                <c:ptCount val="1"/>
                <c:pt idx="0">
                  <c:v>1-feb-2014</c:v>
                </c:pt>
              </c:strCache>
            </c:strRef>
          </c:tx>
          <c:invertIfNegative val="0"/>
          <c:val>
            <c:numRef>
              <c:f>'Leerling 12'!$J$6:$J$10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'Leerling 12'!$Q$4:$S$4</c:f>
              <c:strCache>
                <c:ptCount val="1"/>
                <c:pt idx="0">
                  <c:v>1-apr-2014</c:v>
                </c:pt>
              </c:strCache>
            </c:strRef>
          </c:tx>
          <c:invertIfNegative val="0"/>
          <c:val>
            <c:numRef>
              <c:f>'Leerling 12'!$P$6:$P$10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827008"/>
        <c:axId val="174828544"/>
      </c:barChart>
      <c:catAx>
        <c:axId val="1748270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74828544"/>
        <c:crossesAt val="3"/>
        <c:auto val="1"/>
        <c:lblAlgn val="ctr"/>
        <c:lblOffset val="100"/>
        <c:noMultiLvlLbl val="0"/>
      </c:catAx>
      <c:valAx>
        <c:axId val="174828544"/>
        <c:scaling>
          <c:orientation val="minMax"/>
          <c:max val="9"/>
          <c:min val="3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748270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Cluster 2 Commitment tonen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'Leerling 12'!$E$4:$G$4</c:f>
              <c:strCache>
                <c:ptCount val="1"/>
                <c:pt idx="0">
                  <c:v>1-nov-2014</c:v>
                </c:pt>
              </c:strCache>
            </c:strRef>
          </c:tx>
          <c:invertIfNegative val="0"/>
          <c:val>
            <c:numRef>
              <c:f>'Leerling 12'!$D$15:$D$22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'Leerling 12'!$K$4:$M$4</c:f>
              <c:strCache>
                <c:ptCount val="1"/>
                <c:pt idx="0">
                  <c:v>1-feb-2014</c:v>
                </c:pt>
              </c:strCache>
            </c:strRef>
          </c:tx>
          <c:invertIfNegative val="0"/>
          <c:val>
            <c:numRef>
              <c:f>'Leerling 12'!$J$15:$J$22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'Leerling 12'!$Q$4:$S$4</c:f>
              <c:strCache>
                <c:ptCount val="1"/>
                <c:pt idx="0">
                  <c:v>1-apr-2014</c:v>
                </c:pt>
              </c:strCache>
            </c:strRef>
          </c:tx>
          <c:invertIfNegative val="0"/>
          <c:val>
            <c:numRef>
              <c:f>'Leerling 12'!$P$15:$P$22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928640"/>
        <c:axId val="174930176"/>
      </c:barChart>
      <c:catAx>
        <c:axId val="174928640"/>
        <c:scaling>
          <c:orientation val="minMax"/>
        </c:scaling>
        <c:delete val="0"/>
        <c:axPos val="b"/>
        <c:majorTickMark val="none"/>
        <c:minorTickMark val="none"/>
        <c:tickLblPos val="nextTo"/>
        <c:crossAx val="174930176"/>
        <c:crossesAt val="3"/>
        <c:auto val="1"/>
        <c:lblAlgn val="ctr"/>
        <c:lblOffset val="100"/>
        <c:noMultiLvlLbl val="0"/>
      </c:catAx>
      <c:valAx>
        <c:axId val="174930176"/>
        <c:scaling>
          <c:orientation val="minMax"/>
          <c:max val="9"/>
          <c:min val="3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749286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Cluster 3 Communicatievermogen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'Leerling 12'!$E$4:$G$4</c:f>
              <c:strCache>
                <c:ptCount val="1"/>
                <c:pt idx="0">
                  <c:v>1-nov-2014</c:v>
                </c:pt>
              </c:strCache>
            </c:strRef>
          </c:tx>
          <c:invertIfNegative val="0"/>
          <c:cat>
            <c:multiLvlStrRef>
              <c:f>'Jan Voorbeeld'!$D$27:$F$31</c:f>
              <c:multiLvlStrCache>
                <c:ptCount val="5"/>
                <c:lvl>
                  <c:pt idx="0">
                    <c:v>0</c:v>
                  </c:pt>
                  <c:pt idx="1">
                    <c:v>1</c:v>
                  </c:pt>
                  <c:pt idx="2">
                    <c:v>0</c:v>
                  </c:pt>
                  <c:pt idx="3">
                    <c:v>1</c:v>
                  </c:pt>
                  <c:pt idx="4">
                    <c:v>1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1</c:v>
                  </c:pt>
                  <c:pt idx="3">
                    <c:v>2</c:v>
                  </c:pt>
                  <c:pt idx="4">
                    <c:v>1</c:v>
                  </c:pt>
                </c:lvl>
                <c:lvl>
                  <c:pt idx="0">
                    <c:v>5,2</c:v>
                  </c:pt>
                  <c:pt idx="1">
                    <c:v>6,8</c:v>
                  </c:pt>
                  <c:pt idx="2">
                    <c:v>4,3</c:v>
                  </c:pt>
                  <c:pt idx="3">
                    <c:v>6,0</c:v>
                  </c:pt>
                  <c:pt idx="4">
                    <c:v>6,0</c:v>
                  </c:pt>
                </c:lvl>
              </c:multiLvlStrCache>
            </c:multiLvlStrRef>
          </c:cat>
          <c:val>
            <c:numRef>
              <c:f>'Leerling 12'!$D$27:$D$31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'Leerling 12'!$K$4:$M$4</c:f>
              <c:strCache>
                <c:ptCount val="1"/>
                <c:pt idx="0">
                  <c:v>1-feb-2014</c:v>
                </c:pt>
              </c:strCache>
            </c:strRef>
          </c:tx>
          <c:invertIfNegative val="0"/>
          <c:val>
            <c:numRef>
              <c:f>'Leerling 12'!$J$27:$J$31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'Leerling 12'!$Q$4:$S$4</c:f>
              <c:strCache>
                <c:ptCount val="1"/>
                <c:pt idx="0">
                  <c:v>1-apr-2014</c:v>
                </c:pt>
              </c:strCache>
            </c:strRef>
          </c:tx>
          <c:invertIfNegative val="0"/>
          <c:val>
            <c:numRef>
              <c:f>'Leerling 12'!$P$27:$P$31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944256"/>
        <c:axId val="174945792"/>
      </c:barChart>
      <c:catAx>
        <c:axId val="174944256"/>
        <c:scaling>
          <c:orientation val="minMax"/>
        </c:scaling>
        <c:delete val="0"/>
        <c:axPos val="b"/>
        <c:majorTickMark val="out"/>
        <c:minorTickMark val="none"/>
        <c:tickLblPos val="none"/>
        <c:crossAx val="174945792"/>
        <c:crossesAt val="3"/>
        <c:auto val="1"/>
        <c:lblAlgn val="ctr"/>
        <c:lblOffset val="100"/>
        <c:noMultiLvlLbl val="0"/>
      </c:catAx>
      <c:valAx>
        <c:axId val="174945792"/>
        <c:scaling>
          <c:orientation val="minMax"/>
          <c:max val="9"/>
          <c:min val="3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74944256"/>
        <c:crossesAt val="1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Cluster 4 Reflectievermogen tonen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'Leerling 12'!$E$4:$G$4</c:f>
              <c:strCache>
                <c:ptCount val="1"/>
                <c:pt idx="0">
                  <c:v>1-nov-2014</c:v>
                </c:pt>
              </c:strCache>
            </c:strRef>
          </c:tx>
          <c:invertIfNegative val="0"/>
          <c:cat>
            <c:strRef>
              <c:f>('Jan Voorbeeld'!$D$36:$D$37,'Jan Voorbeeld'!$J$36:$J$37,'Jan Voorbeeld'!$P$36:$P$37)</c:f>
              <c:strCache>
                <c:ptCount val="6"/>
                <c:pt idx="0">
                  <c:v>4,3</c:v>
                </c:pt>
                <c:pt idx="1">
                  <c:v>6,8</c:v>
                </c:pt>
                <c:pt idx="2">
                  <c:v>8,5</c:v>
                </c:pt>
                <c:pt idx="3">
                  <c:v>6,8</c:v>
                </c:pt>
                <c:pt idx="4">
                  <c:v> </c:v>
                </c:pt>
                <c:pt idx="5">
                  <c:v> </c:v>
                </c:pt>
              </c:strCache>
            </c:strRef>
          </c:cat>
          <c:val>
            <c:numRef>
              <c:f>'Leerling 12'!$D$36:$D$38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'Leerling 12'!$K$4:$M$4</c:f>
              <c:strCache>
                <c:ptCount val="1"/>
                <c:pt idx="0">
                  <c:v>1-feb-2014</c:v>
                </c:pt>
              </c:strCache>
            </c:strRef>
          </c:tx>
          <c:invertIfNegative val="0"/>
          <c:val>
            <c:numRef>
              <c:f>'Leerling 12'!$J$36:$J$38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'Leerling 12'!$Q$4:$S$4</c:f>
              <c:strCache>
                <c:ptCount val="1"/>
                <c:pt idx="0">
                  <c:v>1-apr-2014</c:v>
                </c:pt>
              </c:strCache>
            </c:strRef>
          </c:tx>
          <c:invertIfNegative val="0"/>
          <c:val>
            <c:numRef>
              <c:f>'Leerling 12'!$P$36:$P$38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976000"/>
        <c:axId val="174985984"/>
      </c:barChart>
      <c:catAx>
        <c:axId val="174976000"/>
        <c:scaling>
          <c:orientation val="minMax"/>
        </c:scaling>
        <c:delete val="0"/>
        <c:axPos val="b"/>
        <c:majorTickMark val="none"/>
        <c:minorTickMark val="none"/>
        <c:tickLblPos val="nextTo"/>
        <c:crossAx val="174985984"/>
        <c:crossesAt val="3"/>
        <c:auto val="1"/>
        <c:lblAlgn val="ctr"/>
        <c:lblOffset val="100"/>
        <c:noMultiLvlLbl val="0"/>
      </c:catAx>
      <c:valAx>
        <c:axId val="174985984"/>
        <c:scaling>
          <c:orientation val="minMax"/>
          <c:max val="9"/>
          <c:min val="3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749760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Cluster 1 Zien en grijpen van kansen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'Leerling 13'!$E$4:$G$4</c:f>
              <c:strCache>
                <c:ptCount val="1"/>
                <c:pt idx="0">
                  <c:v>1-nov-2014</c:v>
                </c:pt>
              </c:strCache>
            </c:strRef>
          </c:tx>
          <c:invertIfNegative val="0"/>
          <c:val>
            <c:numRef>
              <c:f>'Leerling 13'!$D$6:$D$10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'Leerling 13'!$K$4:$M$4</c:f>
              <c:strCache>
                <c:ptCount val="1"/>
                <c:pt idx="0">
                  <c:v>1-feb-2014</c:v>
                </c:pt>
              </c:strCache>
            </c:strRef>
          </c:tx>
          <c:invertIfNegative val="0"/>
          <c:val>
            <c:numRef>
              <c:f>'Leerling 13'!$J$6:$J$10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'Leerling 13'!$Q$4:$S$4</c:f>
              <c:strCache>
                <c:ptCount val="1"/>
                <c:pt idx="0">
                  <c:v>1-apr-2014</c:v>
                </c:pt>
              </c:strCache>
            </c:strRef>
          </c:tx>
          <c:invertIfNegative val="0"/>
          <c:val>
            <c:numRef>
              <c:f>'Leerling 13'!$P$6:$P$10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218688"/>
        <c:axId val="175220224"/>
      </c:barChart>
      <c:catAx>
        <c:axId val="175218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75220224"/>
        <c:crossesAt val="3"/>
        <c:auto val="1"/>
        <c:lblAlgn val="ctr"/>
        <c:lblOffset val="100"/>
        <c:noMultiLvlLbl val="0"/>
      </c:catAx>
      <c:valAx>
        <c:axId val="175220224"/>
        <c:scaling>
          <c:orientation val="minMax"/>
          <c:max val="9"/>
          <c:min val="3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752186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Cluster 1 Zien en grijpen van kansen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'Leerling 2'!$E$4</c:f>
              <c:strCache>
                <c:ptCount val="1"/>
                <c:pt idx="0">
                  <c:v>1-nov-2014</c:v>
                </c:pt>
              </c:strCache>
            </c:strRef>
          </c:tx>
          <c:invertIfNegative val="0"/>
          <c:val>
            <c:numRef>
              <c:f>'Leerling 2'!$D$6:$D$10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'Leerling 2'!$K$4</c:f>
              <c:strCache>
                <c:ptCount val="1"/>
                <c:pt idx="0">
                  <c:v>1-feb-2014</c:v>
                </c:pt>
              </c:strCache>
            </c:strRef>
          </c:tx>
          <c:invertIfNegative val="0"/>
          <c:val>
            <c:numRef>
              <c:f>'Leerling 2'!$J$6:$J$10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'Leerling 2'!$Q$4</c:f>
              <c:strCache>
                <c:ptCount val="1"/>
                <c:pt idx="0">
                  <c:v>1-apr-2014</c:v>
                </c:pt>
              </c:strCache>
            </c:strRef>
          </c:tx>
          <c:invertIfNegative val="0"/>
          <c:val>
            <c:numRef>
              <c:f>'Leerling 2'!$P$6:$P$10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045120"/>
        <c:axId val="139046912"/>
      </c:barChart>
      <c:catAx>
        <c:axId val="1390451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9046912"/>
        <c:crosses val="autoZero"/>
        <c:auto val="1"/>
        <c:lblAlgn val="ctr"/>
        <c:lblOffset val="100"/>
        <c:noMultiLvlLbl val="0"/>
      </c:catAx>
      <c:valAx>
        <c:axId val="139046912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390451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Cluster 2 Commitment tonen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'Leerling 13'!$E$4:$G$4</c:f>
              <c:strCache>
                <c:ptCount val="1"/>
                <c:pt idx="0">
                  <c:v>1-nov-2014</c:v>
                </c:pt>
              </c:strCache>
            </c:strRef>
          </c:tx>
          <c:invertIfNegative val="0"/>
          <c:val>
            <c:numRef>
              <c:f>'Leerling 13'!$D$15:$D$22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'Leerling 13'!$K$4:$M$4</c:f>
              <c:strCache>
                <c:ptCount val="1"/>
                <c:pt idx="0">
                  <c:v>1-feb-2014</c:v>
                </c:pt>
              </c:strCache>
            </c:strRef>
          </c:tx>
          <c:invertIfNegative val="0"/>
          <c:val>
            <c:numRef>
              <c:f>'Leerling 13'!$J$15:$J$22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'Leerling 13'!$Q$4:$S$4</c:f>
              <c:strCache>
                <c:ptCount val="1"/>
                <c:pt idx="0">
                  <c:v>1-apr-2014</c:v>
                </c:pt>
              </c:strCache>
            </c:strRef>
          </c:tx>
          <c:invertIfNegative val="0"/>
          <c:val>
            <c:numRef>
              <c:f>'Leerling 13'!$P$15:$P$22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234048"/>
        <c:axId val="146088704"/>
      </c:barChart>
      <c:catAx>
        <c:axId val="175234048"/>
        <c:scaling>
          <c:orientation val="minMax"/>
        </c:scaling>
        <c:delete val="0"/>
        <c:axPos val="b"/>
        <c:majorTickMark val="none"/>
        <c:minorTickMark val="none"/>
        <c:tickLblPos val="nextTo"/>
        <c:crossAx val="146088704"/>
        <c:crossesAt val="3"/>
        <c:auto val="1"/>
        <c:lblAlgn val="ctr"/>
        <c:lblOffset val="100"/>
        <c:noMultiLvlLbl val="0"/>
      </c:catAx>
      <c:valAx>
        <c:axId val="146088704"/>
        <c:scaling>
          <c:orientation val="minMax"/>
          <c:max val="9"/>
          <c:min val="3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752340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Cluster 3 Communicatievermogen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'Leerling 13'!$E$4:$G$4</c:f>
              <c:strCache>
                <c:ptCount val="1"/>
                <c:pt idx="0">
                  <c:v>1-nov-2014</c:v>
                </c:pt>
              </c:strCache>
            </c:strRef>
          </c:tx>
          <c:invertIfNegative val="0"/>
          <c:cat>
            <c:multiLvlStrRef>
              <c:f>'Jan Voorbeeld'!$D$27:$F$31</c:f>
              <c:multiLvlStrCache>
                <c:ptCount val="5"/>
                <c:lvl>
                  <c:pt idx="0">
                    <c:v>0</c:v>
                  </c:pt>
                  <c:pt idx="1">
                    <c:v>1</c:v>
                  </c:pt>
                  <c:pt idx="2">
                    <c:v>0</c:v>
                  </c:pt>
                  <c:pt idx="3">
                    <c:v>1</c:v>
                  </c:pt>
                  <c:pt idx="4">
                    <c:v>1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1</c:v>
                  </c:pt>
                  <c:pt idx="3">
                    <c:v>2</c:v>
                  </c:pt>
                  <c:pt idx="4">
                    <c:v>1</c:v>
                  </c:pt>
                </c:lvl>
                <c:lvl>
                  <c:pt idx="0">
                    <c:v>5,2</c:v>
                  </c:pt>
                  <c:pt idx="1">
                    <c:v>6,8</c:v>
                  </c:pt>
                  <c:pt idx="2">
                    <c:v>4,3</c:v>
                  </c:pt>
                  <c:pt idx="3">
                    <c:v>6,0</c:v>
                  </c:pt>
                  <c:pt idx="4">
                    <c:v>6,0</c:v>
                  </c:pt>
                </c:lvl>
              </c:multiLvlStrCache>
            </c:multiLvlStrRef>
          </c:cat>
          <c:val>
            <c:numRef>
              <c:f>'Leerling 13'!$D$27:$D$31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'Leerling 13'!$K$4:$M$4</c:f>
              <c:strCache>
                <c:ptCount val="1"/>
                <c:pt idx="0">
                  <c:v>1-feb-2014</c:v>
                </c:pt>
              </c:strCache>
            </c:strRef>
          </c:tx>
          <c:invertIfNegative val="0"/>
          <c:val>
            <c:numRef>
              <c:f>'Leerling 13'!$J$27:$J$31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'Leerling 13'!$Q$4:$S$4</c:f>
              <c:strCache>
                <c:ptCount val="1"/>
                <c:pt idx="0">
                  <c:v>1-apr-2014</c:v>
                </c:pt>
              </c:strCache>
            </c:strRef>
          </c:tx>
          <c:invertIfNegative val="0"/>
          <c:val>
            <c:numRef>
              <c:f>'Leerling 13'!$P$27:$P$31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106624"/>
        <c:axId val="146108416"/>
      </c:barChart>
      <c:catAx>
        <c:axId val="146106624"/>
        <c:scaling>
          <c:orientation val="minMax"/>
        </c:scaling>
        <c:delete val="0"/>
        <c:axPos val="b"/>
        <c:majorTickMark val="out"/>
        <c:minorTickMark val="none"/>
        <c:tickLblPos val="none"/>
        <c:crossAx val="146108416"/>
        <c:crossesAt val="3"/>
        <c:auto val="1"/>
        <c:lblAlgn val="ctr"/>
        <c:lblOffset val="100"/>
        <c:noMultiLvlLbl val="0"/>
      </c:catAx>
      <c:valAx>
        <c:axId val="146108416"/>
        <c:scaling>
          <c:orientation val="minMax"/>
          <c:max val="9"/>
          <c:min val="3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46106624"/>
        <c:crossesAt val="1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Cluster 4 Reflectievermogen tonen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'Leerling 13'!$E$4:$G$4</c:f>
              <c:strCache>
                <c:ptCount val="1"/>
                <c:pt idx="0">
                  <c:v>1-nov-2014</c:v>
                </c:pt>
              </c:strCache>
            </c:strRef>
          </c:tx>
          <c:invertIfNegative val="0"/>
          <c:cat>
            <c:strRef>
              <c:f>('Jan Voorbeeld'!$D$36:$D$37,'Jan Voorbeeld'!$J$36:$J$37,'Jan Voorbeeld'!$P$36:$P$37)</c:f>
              <c:strCache>
                <c:ptCount val="6"/>
                <c:pt idx="0">
                  <c:v>4,3</c:v>
                </c:pt>
                <c:pt idx="1">
                  <c:v>6,8</c:v>
                </c:pt>
                <c:pt idx="2">
                  <c:v>8,5</c:v>
                </c:pt>
                <c:pt idx="3">
                  <c:v>6,8</c:v>
                </c:pt>
                <c:pt idx="4">
                  <c:v> </c:v>
                </c:pt>
                <c:pt idx="5">
                  <c:v> </c:v>
                </c:pt>
              </c:strCache>
            </c:strRef>
          </c:cat>
          <c:val>
            <c:numRef>
              <c:f>'Leerling 13'!$D$36:$D$38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'Leerling 13'!$K$4:$M$4</c:f>
              <c:strCache>
                <c:ptCount val="1"/>
                <c:pt idx="0">
                  <c:v>1-feb-2014</c:v>
                </c:pt>
              </c:strCache>
            </c:strRef>
          </c:tx>
          <c:invertIfNegative val="0"/>
          <c:val>
            <c:numRef>
              <c:f>'Leerling 13'!$J$36:$J$38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'Leerling 13'!$Q$4:$S$4</c:f>
              <c:strCache>
                <c:ptCount val="1"/>
                <c:pt idx="0">
                  <c:v>1-apr-2014</c:v>
                </c:pt>
              </c:strCache>
            </c:strRef>
          </c:tx>
          <c:invertIfNegative val="0"/>
          <c:val>
            <c:numRef>
              <c:f>'Leerling 13'!$P$36:$P$38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786432"/>
        <c:axId val="174787968"/>
      </c:barChart>
      <c:catAx>
        <c:axId val="174786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174787968"/>
        <c:crossesAt val="3"/>
        <c:auto val="1"/>
        <c:lblAlgn val="ctr"/>
        <c:lblOffset val="100"/>
        <c:noMultiLvlLbl val="0"/>
      </c:catAx>
      <c:valAx>
        <c:axId val="174787968"/>
        <c:scaling>
          <c:orientation val="minMax"/>
          <c:max val="9"/>
          <c:min val="3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747864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Cluster 1 Zien en grijpen van kansen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'Leerling 14'!$E$4:$G$4</c:f>
              <c:strCache>
                <c:ptCount val="1"/>
                <c:pt idx="0">
                  <c:v>1-nov-2014</c:v>
                </c:pt>
              </c:strCache>
            </c:strRef>
          </c:tx>
          <c:invertIfNegative val="0"/>
          <c:val>
            <c:numRef>
              <c:f>'Leerling 14'!$D$6:$D$10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'Leerling 14'!$K$4:$M$4</c:f>
              <c:strCache>
                <c:ptCount val="1"/>
                <c:pt idx="0">
                  <c:v>1-feb-2014</c:v>
                </c:pt>
              </c:strCache>
            </c:strRef>
          </c:tx>
          <c:invertIfNegative val="0"/>
          <c:val>
            <c:numRef>
              <c:f>'Leerling 14'!$J$6:$J$10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'Leerling 14'!$Q$4:$S$4</c:f>
              <c:strCache>
                <c:ptCount val="1"/>
                <c:pt idx="0">
                  <c:v>1-apr-2014</c:v>
                </c:pt>
              </c:strCache>
            </c:strRef>
          </c:tx>
          <c:invertIfNegative val="0"/>
          <c:val>
            <c:numRef>
              <c:f>'Leerling 14'!$P$6:$P$10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141184"/>
        <c:axId val="146142720"/>
      </c:barChart>
      <c:catAx>
        <c:axId val="146141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6142720"/>
        <c:crossesAt val="3"/>
        <c:auto val="1"/>
        <c:lblAlgn val="ctr"/>
        <c:lblOffset val="100"/>
        <c:noMultiLvlLbl val="0"/>
      </c:catAx>
      <c:valAx>
        <c:axId val="146142720"/>
        <c:scaling>
          <c:orientation val="minMax"/>
          <c:max val="9"/>
          <c:min val="3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461411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Cluster 2 Commitment tonen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'Leerling 14'!$E$4:$G$4</c:f>
              <c:strCache>
                <c:ptCount val="1"/>
                <c:pt idx="0">
                  <c:v>1-nov-2014</c:v>
                </c:pt>
              </c:strCache>
            </c:strRef>
          </c:tx>
          <c:invertIfNegative val="0"/>
          <c:val>
            <c:numRef>
              <c:f>'Leerling 14'!$D$15:$D$22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'Leerling 14'!$K$4:$M$4</c:f>
              <c:strCache>
                <c:ptCount val="1"/>
                <c:pt idx="0">
                  <c:v>1-feb-2014</c:v>
                </c:pt>
              </c:strCache>
            </c:strRef>
          </c:tx>
          <c:invertIfNegative val="0"/>
          <c:val>
            <c:numRef>
              <c:f>'Leerling 14'!$J$15:$J$22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'Leerling 14'!$Q$4:$S$4</c:f>
              <c:strCache>
                <c:ptCount val="1"/>
                <c:pt idx="0">
                  <c:v>1-apr-2014</c:v>
                </c:pt>
              </c:strCache>
            </c:strRef>
          </c:tx>
          <c:invertIfNegative val="0"/>
          <c:val>
            <c:numRef>
              <c:f>'Leerling 14'!$P$15:$P$22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545344"/>
        <c:axId val="174596864"/>
      </c:barChart>
      <c:catAx>
        <c:axId val="175545344"/>
        <c:scaling>
          <c:orientation val="minMax"/>
        </c:scaling>
        <c:delete val="0"/>
        <c:axPos val="b"/>
        <c:majorTickMark val="none"/>
        <c:minorTickMark val="none"/>
        <c:tickLblPos val="nextTo"/>
        <c:crossAx val="174596864"/>
        <c:crossesAt val="3"/>
        <c:auto val="1"/>
        <c:lblAlgn val="ctr"/>
        <c:lblOffset val="100"/>
        <c:noMultiLvlLbl val="0"/>
      </c:catAx>
      <c:valAx>
        <c:axId val="174596864"/>
        <c:scaling>
          <c:orientation val="minMax"/>
          <c:max val="9"/>
          <c:min val="3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755453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Cluster 3 Communicatievermogen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'Leerling 14'!$E$4:$G$4</c:f>
              <c:strCache>
                <c:ptCount val="1"/>
                <c:pt idx="0">
                  <c:v>1-nov-2014</c:v>
                </c:pt>
              </c:strCache>
            </c:strRef>
          </c:tx>
          <c:invertIfNegative val="0"/>
          <c:cat>
            <c:multiLvlStrRef>
              <c:f>'Jan Voorbeeld'!$D$27:$F$31</c:f>
              <c:multiLvlStrCache>
                <c:ptCount val="5"/>
                <c:lvl>
                  <c:pt idx="0">
                    <c:v>0</c:v>
                  </c:pt>
                  <c:pt idx="1">
                    <c:v>1</c:v>
                  </c:pt>
                  <c:pt idx="2">
                    <c:v>0</c:v>
                  </c:pt>
                  <c:pt idx="3">
                    <c:v>1</c:v>
                  </c:pt>
                  <c:pt idx="4">
                    <c:v>1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1</c:v>
                  </c:pt>
                  <c:pt idx="3">
                    <c:v>2</c:v>
                  </c:pt>
                  <c:pt idx="4">
                    <c:v>1</c:v>
                  </c:pt>
                </c:lvl>
                <c:lvl>
                  <c:pt idx="0">
                    <c:v>5,2</c:v>
                  </c:pt>
                  <c:pt idx="1">
                    <c:v>6,8</c:v>
                  </c:pt>
                  <c:pt idx="2">
                    <c:v>4,3</c:v>
                  </c:pt>
                  <c:pt idx="3">
                    <c:v>6,0</c:v>
                  </c:pt>
                  <c:pt idx="4">
                    <c:v>6,0</c:v>
                  </c:pt>
                </c:lvl>
              </c:multiLvlStrCache>
            </c:multiLvlStrRef>
          </c:cat>
          <c:val>
            <c:numRef>
              <c:f>'Leerling 14'!$D$27:$D$31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'Leerling 14'!$K$4:$M$4</c:f>
              <c:strCache>
                <c:ptCount val="1"/>
                <c:pt idx="0">
                  <c:v>1-feb-2014</c:v>
                </c:pt>
              </c:strCache>
            </c:strRef>
          </c:tx>
          <c:invertIfNegative val="0"/>
          <c:val>
            <c:numRef>
              <c:f>'Leerling 14'!$J$27:$J$31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'Leerling 14'!$Q$4:$S$4</c:f>
              <c:strCache>
                <c:ptCount val="1"/>
                <c:pt idx="0">
                  <c:v>1-apr-2014</c:v>
                </c:pt>
              </c:strCache>
            </c:strRef>
          </c:tx>
          <c:invertIfNegative val="0"/>
          <c:val>
            <c:numRef>
              <c:f>'Leerling 14'!$P$27:$P$31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618880"/>
        <c:axId val="174620672"/>
      </c:barChart>
      <c:catAx>
        <c:axId val="174618880"/>
        <c:scaling>
          <c:orientation val="minMax"/>
        </c:scaling>
        <c:delete val="0"/>
        <c:axPos val="b"/>
        <c:majorTickMark val="out"/>
        <c:minorTickMark val="none"/>
        <c:tickLblPos val="none"/>
        <c:crossAx val="174620672"/>
        <c:crossesAt val="3"/>
        <c:auto val="1"/>
        <c:lblAlgn val="ctr"/>
        <c:lblOffset val="100"/>
        <c:noMultiLvlLbl val="0"/>
      </c:catAx>
      <c:valAx>
        <c:axId val="174620672"/>
        <c:scaling>
          <c:orientation val="minMax"/>
          <c:max val="9"/>
          <c:min val="3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74618880"/>
        <c:crossesAt val="1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Cluster 4 Reflectievermogen tonen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'Leerling 14'!$E$4:$G$4</c:f>
              <c:strCache>
                <c:ptCount val="1"/>
                <c:pt idx="0">
                  <c:v>1-nov-2014</c:v>
                </c:pt>
              </c:strCache>
            </c:strRef>
          </c:tx>
          <c:invertIfNegative val="0"/>
          <c:cat>
            <c:strRef>
              <c:f>('Jan Voorbeeld'!$D$36:$D$37,'Jan Voorbeeld'!$J$36:$J$37,'Jan Voorbeeld'!$P$36:$P$37)</c:f>
              <c:strCache>
                <c:ptCount val="6"/>
                <c:pt idx="0">
                  <c:v>4,3</c:v>
                </c:pt>
                <c:pt idx="1">
                  <c:v>6,8</c:v>
                </c:pt>
                <c:pt idx="2">
                  <c:v>8,5</c:v>
                </c:pt>
                <c:pt idx="3">
                  <c:v>6,8</c:v>
                </c:pt>
                <c:pt idx="4">
                  <c:v> </c:v>
                </c:pt>
                <c:pt idx="5">
                  <c:v> </c:v>
                </c:pt>
              </c:strCache>
            </c:strRef>
          </c:cat>
          <c:val>
            <c:numRef>
              <c:f>'Leerling 14'!$D$36:$D$38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'Leerling 14'!$K$4:$M$4</c:f>
              <c:strCache>
                <c:ptCount val="1"/>
                <c:pt idx="0">
                  <c:v>1-feb-2014</c:v>
                </c:pt>
              </c:strCache>
            </c:strRef>
          </c:tx>
          <c:invertIfNegative val="0"/>
          <c:val>
            <c:numRef>
              <c:f>'Leerling 14'!$J$36:$J$38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'Leerling 14'!$Q$4:$S$4</c:f>
              <c:strCache>
                <c:ptCount val="1"/>
                <c:pt idx="0">
                  <c:v>1-apr-2014</c:v>
                </c:pt>
              </c:strCache>
            </c:strRef>
          </c:tx>
          <c:invertIfNegative val="0"/>
          <c:val>
            <c:numRef>
              <c:f>'Leerling 14'!$P$36:$P$38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646784"/>
        <c:axId val="174648320"/>
      </c:barChart>
      <c:catAx>
        <c:axId val="174646784"/>
        <c:scaling>
          <c:orientation val="minMax"/>
        </c:scaling>
        <c:delete val="0"/>
        <c:axPos val="b"/>
        <c:majorTickMark val="none"/>
        <c:minorTickMark val="none"/>
        <c:tickLblPos val="nextTo"/>
        <c:crossAx val="174648320"/>
        <c:crossesAt val="3"/>
        <c:auto val="1"/>
        <c:lblAlgn val="ctr"/>
        <c:lblOffset val="100"/>
        <c:noMultiLvlLbl val="0"/>
      </c:catAx>
      <c:valAx>
        <c:axId val="174648320"/>
        <c:scaling>
          <c:orientation val="minMax"/>
          <c:max val="9"/>
          <c:min val="3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746467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Cluster 1 Zien en grijpen van kansen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'Leerling 15'!$E$4:$G$4</c:f>
              <c:strCache>
                <c:ptCount val="1"/>
                <c:pt idx="0">
                  <c:v>1-nov-2014</c:v>
                </c:pt>
              </c:strCache>
            </c:strRef>
          </c:tx>
          <c:invertIfNegative val="0"/>
          <c:val>
            <c:numRef>
              <c:f>'Leerling 15'!$D$6:$D$10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'Leerling 15'!$K$4:$M$4</c:f>
              <c:strCache>
                <c:ptCount val="1"/>
                <c:pt idx="0">
                  <c:v>1-feb-2014</c:v>
                </c:pt>
              </c:strCache>
            </c:strRef>
          </c:tx>
          <c:invertIfNegative val="0"/>
          <c:val>
            <c:numRef>
              <c:f>'Leerling 15'!$J$6:$J$10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'Leerling 15'!$Q$4:$S$4</c:f>
              <c:strCache>
                <c:ptCount val="1"/>
                <c:pt idx="0">
                  <c:v>1-apr-2014</c:v>
                </c:pt>
              </c:strCache>
            </c:strRef>
          </c:tx>
          <c:invertIfNegative val="0"/>
          <c:val>
            <c:numRef>
              <c:f>'Leerling 15'!$P$6:$P$10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056000"/>
        <c:axId val="177057792"/>
      </c:barChart>
      <c:catAx>
        <c:axId val="177056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77057792"/>
        <c:crossesAt val="3"/>
        <c:auto val="1"/>
        <c:lblAlgn val="ctr"/>
        <c:lblOffset val="100"/>
        <c:noMultiLvlLbl val="0"/>
      </c:catAx>
      <c:valAx>
        <c:axId val="177057792"/>
        <c:scaling>
          <c:orientation val="minMax"/>
          <c:max val="9"/>
          <c:min val="3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770560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Cluster 2 Commitment tonen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'Leerling 15'!$E$4:$G$4</c:f>
              <c:strCache>
                <c:ptCount val="1"/>
                <c:pt idx="0">
                  <c:v>1-nov-2014</c:v>
                </c:pt>
              </c:strCache>
            </c:strRef>
          </c:tx>
          <c:invertIfNegative val="0"/>
          <c:val>
            <c:numRef>
              <c:f>'Leerling 15'!$D$15:$D$22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'Leerling 15'!$K$4:$M$4</c:f>
              <c:strCache>
                <c:ptCount val="1"/>
                <c:pt idx="0">
                  <c:v>1-feb-2014</c:v>
                </c:pt>
              </c:strCache>
            </c:strRef>
          </c:tx>
          <c:invertIfNegative val="0"/>
          <c:val>
            <c:numRef>
              <c:f>'Leerling 15'!$J$15:$J$22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'Leerling 15'!$Q$4:$S$4</c:f>
              <c:strCache>
                <c:ptCount val="1"/>
                <c:pt idx="0">
                  <c:v>1-apr-2014</c:v>
                </c:pt>
              </c:strCache>
            </c:strRef>
          </c:tx>
          <c:invertIfNegative val="0"/>
          <c:val>
            <c:numRef>
              <c:f>'Leerling 15'!$P$15:$P$22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092096"/>
        <c:axId val="177093632"/>
      </c:barChart>
      <c:catAx>
        <c:axId val="177092096"/>
        <c:scaling>
          <c:orientation val="minMax"/>
        </c:scaling>
        <c:delete val="0"/>
        <c:axPos val="b"/>
        <c:majorTickMark val="none"/>
        <c:minorTickMark val="none"/>
        <c:tickLblPos val="nextTo"/>
        <c:crossAx val="177093632"/>
        <c:crossesAt val="3"/>
        <c:auto val="1"/>
        <c:lblAlgn val="ctr"/>
        <c:lblOffset val="100"/>
        <c:noMultiLvlLbl val="0"/>
      </c:catAx>
      <c:valAx>
        <c:axId val="177093632"/>
        <c:scaling>
          <c:orientation val="minMax"/>
          <c:max val="9"/>
          <c:min val="3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770920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Cluster 3 Communicatievermogen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'Leerling 15'!$E$4:$G$4</c:f>
              <c:strCache>
                <c:ptCount val="1"/>
                <c:pt idx="0">
                  <c:v>1-nov-2014</c:v>
                </c:pt>
              </c:strCache>
            </c:strRef>
          </c:tx>
          <c:invertIfNegative val="0"/>
          <c:cat>
            <c:multiLvlStrRef>
              <c:f>'Jan Voorbeeld'!$D$27:$F$31</c:f>
              <c:multiLvlStrCache>
                <c:ptCount val="5"/>
                <c:lvl>
                  <c:pt idx="0">
                    <c:v>0</c:v>
                  </c:pt>
                  <c:pt idx="1">
                    <c:v>1</c:v>
                  </c:pt>
                  <c:pt idx="2">
                    <c:v>0</c:v>
                  </c:pt>
                  <c:pt idx="3">
                    <c:v>1</c:v>
                  </c:pt>
                  <c:pt idx="4">
                    <c:v>1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1</c:v>
                  </c:pt>
                  <c:pt idx="3">
                    <c:v>2</c:v>
                  </c:pt>
                  <c:pt idx="4">
                    <c:v>1</c:v>
                  </c:pt>
                </c:lvl>
                <c:lvl>
                  <c:pt idx="0">
                    <c:v>5,2</c:v>
                  </c:pt>
                  <c:pt idx="1">
                    <c:v>6,8</c:v>
                  </c:pt>
                  <c:pt idx="2">
                    <c:v>4,3</c:v>
                  </c:pt>
                  <c:pt idx="3">
                    <c:v>6,0</c:v>
                  </c:pt>
                  <c:pt idx="4">
                    <c:v>6,0</c:v>
                  </c:pt>
                </c:lvl>
              </c:multiLvlStrCache>
            </c:multiLvlStrRef>
          </c:cat>
          <c:val>
            <c:numRef>
              <c:f>'Leerling 15'!$D$27:$D$31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'Leerling 15'!$K$4:$M$4</c:f>
              <c:strCache>
                <c:ptCount val="1"/>
                <c:pt idx="0">
                  <c:v>1-feb-2014</c:v>
                </c:pt>
              </c:strCache>
            </c:strRef>
          </c:tx>
          <c:invertIfNegative val="0"/>
          <c:val>
            <c:numRef>
              <c:f>'Leerling 15'!$J$27:$J$31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'Leerling 15'!$Q$4:$S$4</c:f>
              <c:strCache>
                <c:ptCount val="1"/>
                <c:pt idx="0">
                  <c:v>1-apr-2014</c:v>
                </c:pt>
              </c:strCache>
            </c:strRef>
          </c:tx>
          <c:invertIfNegative val="0"/>
          <c:val>
            <c:numRef>
              <c:f>'Leerling 15'!$P$27:$P$31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124096"/>
        <c:axId val="177125632"/>
      </c:barChart>
      <c:catAx>
        <c:axId val="177124096"/>
        <c:scaling>
          <c:orientation val="minMax"/>
        </c:scaling>
        <c:delete val="0"/>
        <c:axPos val="b"/>
        <c:majorTickMark val="out"/>
        <c:minorTickMark val="none"/>
        <c:tickLblPos val="none"/>
        <c:crossAx val="177125632"/>
        <c:crossesAt val="3"/>
        <c:auto val="1"/>
        <c:lblAlgn val="ctr"/>
        <c:lblOffset val="100"/>
        <c:noMultiLvlLbl val="0"/>
      </c:catAx>
      <c:valAx>
        <c:axId val="177125632"/>
        <c:scaling>
          <c:orientation val="minMax"/>
          <c:max val="9"/>
          <c:min val="3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77124096"/>
        <c:crossesAt val="1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Cluster 2 Commitment tonen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'Leerling 2'!$E$4</c:f>
              <c:strCache>
                <c:ptCount val="1"/>
                <c:pt idx="0">
                  <c:v>1-nov-2014</c:v>
                </c:pt>
              </c:strCache>
            </c:strRef>
          </c:tx>
          <c:invertIfNegative val="0"/>
          <c:val>
            <c:numRef>
              <c:f>'Leerling 2'!$D$15:$D$22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'Leerling 2'!$K$4</c:f>
              <c:strCache>
                <c:ptCount val="1"/>
                <c:pt idx="0">
                  <c:v>1-feb-2014</c:v>
                </c:pt>
              </c:strCache>
            </c:strRef>
          </c:tx>
          <c:invertIfNegative val="0"/>
          <c:val>
            <c:numRef>
              <c:f>'Leerling 2'!$J$15:$J$22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'Leerling 2'!$Q$4:$S$4</c:f>
              <c:strCache>
                <c:ptCount val="1"/>
                <c:pt idx="0">
                  <c:v>1-apr-2014</c:v>
                </c:pt>
              </c:strCache>
            </c:strRef>
          </c:tx>
          <c:invertIfNegative val="0"/>
          <c:val>
            <c:numRef>
              <c:f>'Leerling 2'!$P$15:$P$22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765248"/>
        <c:axId val="139766784"/>
      </c:barChart>
      <c:catAx>
        <c:axId val="139765248"/>
        <c:scaling>
          <c:orientation val="minMax"/>
        </c:scaling>
        <c:delete val="0"/>
        <c:axPos val="b"/>
        <c:majorTickMark val="none"/>
        <c:minorTickMark val="none"/>
        <c:tickLblPos val="nextTo"/>
        <c:crossAx val="139766784"/>
        <c:crossesAt val="3"/>
        <c:auto val="1"/>
        <c:lblAlgn val="ctr"/>
        <c:lblOffset val="100"/>
        <c:noMultiLvlLbl val="0"/>
      </c:catAx>
      <c:valAx>
        <c:axId val="139766784"/>
        <c:scaling>
          <c:orientation val="minMax"/>
          <c:max val="9"/>
          <c:min val="3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397652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Cluster 4 Reflectievermogen tonen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'Leerling 15'!$E$4:$G$4</c:f>
              <c:strCache>
                <c:ptCount val="1"/>
                <c:pt idx="0">
                  <c:v>1-nov-2014</c:v>
                </c:pt>
              </c:strCache>
            </c:strRef>
          </c:tx>
          <c:invertIfNegative val="0"/>
          <c:cat>
            <c:strRef>
              <c:f>('Jan Voorbeeld'!$D$36:$D$37,'Jan Voorbeeld'!$J$36:$J$37,'Jan Voorbeeld'!$P$36:$P$37)</c:f>
              <c:strCache>
                <c:ptCount val="6"/>
                <c:pt idx="0">
                  <c:v>4,3</c:v>
                </c:pt>
                <c:pt idx="1">
                  <c:v>6,8</c:v>
                </c:pt>
                <c:pt idx="2">
                  <c:v>8,5</c:v>
                </c:pt>
                <c:pt idx="3">
                  <c:v>6,8</c:v>
                </c:pt>
                <c:pt idx="4">
                  <c:v> </c:v>
                </c:pt>
                <c:pt idx="5">
                  <c:v> </c:v>
                </c:pt>
              </c:strCache>
            </c:strRef>
          </c:cat>
          <c:val>
            <c:numRef>
              <c:f>'Leerling 15'!$D$36:$D$38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'Leerling 15'!$K$4:$M$4</c:f>
              <c:strCache>
                <c:ptCount val="1"/>
                <c:pt idx="0">
                  <c:v>1-feb-2014</c:v>
                </c:pt>
              </c:strCache>
            </c:strRef>
          </c:tx>
          <c:invertIfNegative val="0"/>
          <c:val>
            <c:numRef>
              <c:f>'Leerling 15'!$J$36:$J$38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'Leerling 15'!$Q$4:$S$4</c:f>
              <c:strCache>
                <c:ptCount val="1"/>
                <c:pt idx="0">
                  <c:v>1-apr-2014</c:v>
                </c:pt>
              </c:strCache>
            </c:strRef>
          </c:tx>
          <c:invertIfNegative val="0"/>
          <c:val>
            <c:numRef>
              <c:f>'Leerling 15'!$P$36:$P$38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442816"/>
        <c:axId val="177444352"/>
      </c:barChart>
      <c:catAx>
        <c:axId val="177442816"/>
        <c:scaling>
          <c:orientation val="minMax"/>
        </c:scaling>
        <c:delete val="0"/>
        <c:axPos val="b"/>
        <c:majorTickMark val="none"/>
        <c:minorTickMark val="none"/>
        <c:tickLblPos val="nextTo"/>
        <c:crossAx val="177444352"/>
        <c:crossesAt val="3"/>
        <c:auto val="1"/>
        <c:lblAlgn val="ctr"/>
        <c:lblOffset val="100"/>
        <c:noMultiLvlLbl val="0"/>
      </c:catAx>
      <c:valAx>
        <c:axId val="177444352"/>
        <c:scaling>
          <c:orientation val="minMax"/>
          <c:max val="9"/>
          <c:min val="3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774428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Cluster 1 Zien en grijpen van kansen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'Leerling 16'!$E$4:$G$4</c:f>
              <c:strCache>
                <c:ptCount val="1"/>
                <c:pt idx="0">
                  <c:v>1-nov-2014</c:v>
                </c:pt>
              </c:strCache>
            </c:strRef>
          </c:tx>
          <c:invertIfNegative val="0"/>
          <c:val>
            <c:numRef>
              <c:f>'Leerling 16'!$D$6:$D$10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'Leerling 16'!$K$4:$M$4</c:f>
              <c:strCache>
                <c:ptCount val="1"/>
                <c:pt idx="0">
                  <c:v>1-feb-2014</c:v>
                </c:pt>
              </c:strCache>
            </c:strRef>
          </c:tx>
          <c:invertIfNegative val="0"/>
          <c:val>
            <c:numRef>
              <c:f>'Leerling 16'!$J$6:$J$10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'Leerling 16'!$Q$4:$S$4</c:f>
              <c:strCache>
                <c:ptCount val="1"/>
                <c:pt idx="0">
                  <c:v>1-apr-2014</c:v>
                </c:pt>
              </c:strCache>
            </c:strRef>
          </c:tx>
          <c:invertIfNegative val="0"/>
          <c:val>
            <c:numRef>
              <c:f>'Leerling 16'!$P$6:$P$10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820608"/>
        <c:axId val="176822144"/>
      </c:barChart>
      <c:catAx>
        <c:axId val="1768206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76822144"/>
        <c:crossesAt val="3"/>
        <c:auto val="1"/>
        <c:lblAlgn val="ctr"/>
        <c:lblOffset val="100"/>
        <c:noMultiLvlLbl val="0"/>
      </c:catAx>
      <c:valAx>
        <c:axId val="176822144"/>
        <c:scaling>
          <c:orientation val="minMax"/>
          <c:max val="9"/>
          <c:min val="3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768206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Cluster 2 Commitment tonen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'Leerling 16'!$E$4:$G$4</c:f>
              <c:strCache>
                <c:ptCount val="1"/>
                <c:pt idx="0">
                  <c:v>1-nov-2014</c:v>
                </c:pt>
              </c:strCache>
            </c:strRef>
          </c:tx>
          <c:invertIfNegative val="0"/>
          <c:val>
            <c:numRef>
              <c:f>'Leerling 16'!$D$15:$D$22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'Leerling 16'!$K$4:$M$4</c:f>
              <c:strCache>
                <c:ptCount val="1"/>
                <c:pt idx="0">
                  <c:v>1-feb-2014</c:v>
                </c:pt>
              </c:strCache>
            </c:strRef>
          </c:tx>
          <c:invertIfNegative val="0"/>
          <c:val>
            <c:numRef>
              <c:f>'Leerling 16'!$J$15:$J$22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'Leerling 16'!$Q$4:$S$4</c:f>
              <c:strCache>
                <c:ptCount val="1"/>
                <c:pt idx="0">
                  <c:v>1-apr-2014</c:v>
                </c:pt>
              </c:strCache>
            </c:strRef>
          </c:tx>
          <c:invertIfNegative val="0"/>
          <c:val>
            <c:numRef>
              <c:f>'Leerling 16'!$P$15:$P$22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856448"/>
        <c:axId val="176858240"/>
      </c:barChart>
      <c:catAx>
        <c:axId val="176856448"/>
        <c:scaling>
          <c:orientation val="minMax"/>
        </c:scaling>
        <c:delete val="0"/>
        <c:axPos val="b"/>
        <c:majorTickMark val="none"/>
        <c:minorTickMark val="none"/>
        <c:tickLblPos val="nextTo"/>
        <c:crossAx val="176858240"/>
        <c:crossesAt val="3"/>
        <c:auto val="1"/>
        <c:lblAlgn val="ctr"/>
        <c:lblOffset val="100"/>
        <c:noMultiLvlLbl val="0"/>
      </c:catAx>
      <c:valAx>
        <c:axId val="176858240"/>
        <c:scaling>
          <c:orientation val="minMax"/>
          <c:max val="9"/>
          <c:min val="3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768564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Cluster 3 Communicatievermogen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'Leerling 16'!$E$4:$G$4</c:f>
              <c:strCache>
                <c:ptCount val="1"/>
                <c:pt idx="0">
                  <c:v>1-nov-2014</c:v>
                </c:pt>
              </c:strCache>
            </c:strRef>
          </c:tx>
          <c:invertIfNegative val="0"/>
          <c:cat>
            <c:multiLvlStrRef>
              <c:f>'Jan Voorbeeld'!$D$27:$F$31</c:f>
              <c:multiLvlStrCache>
                <c:ptCount val="5"/>
                <c:lvl>
                  <c:pt idx="0">
                    <c:v>0</c:v>
                  </c:pt>
                  <c:pt idx="1">
                    <c:v>1</c:v>
                  </c:pt>
                  <c:pt idx="2">
                    <c:v>0</c:v>
                  </c:pt>
                  <c:pt idx="3">
                    <c:v>1</c:v>
                  </c:pt>
                  <c:pt idx="4">
                    <c:v>1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1</c:v>
                  </c:pt>
                  <c:pt idx="3">
                    <c:v>2</c:v>
                  </c:pt>
                  <c:pt idx="4">
                    <c:v>1</c:v>
                  </c:pt>
                </c:lvl>
                <c:lvl>
                  <c:pt idx="0">
                    <c:v>5,2</c:v>
                  </c:pt>
                  <c:pt idx="1">
                    <c:v>6,8</c:v>
                  </c:pt>
                  <c:pt idx="2">
                    <c:v>4,3</c:v>
                  </c:pt>
                  <c:pt idx="3">
                    <c:v>6,0</c:v>
                  </c:pt>
                  <c:pt idx="4">
                    <c:v>6,0</c:v>
                  </c:pt>
                </c:lvl>
              </c:multiLvlStrCache>
            </c:multiLvlStrRef>
          </c:cat>
          <c:val>
            <c:numRef>
              <c:f>'Leerling 16'!$D$27:$D$31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'Leerling 16'!$K$4:$M$4</c:f>
              <c:strCache>
                <c:ptCount val="1"/>
                <c:pt idx="0">
                  <c:v>1-feb-2014</c:v>
                </c:pt>
              </c:strCache>
            </c:strRef>
          </c:tx>
          <c:invertIfNegative val="0"/>
          <c:val>
            <c:numRef>
              <c:f>'Leerling 16'!$J$27:$J$31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'Leerling 16'!$Q$4:$S$4</c:f>
              <c:strCache>
                <c:ptCount val="1"/>
                <c:pt idx="0">
                  <c:v>1-apr-2014</c:v>
                </c:pt>
              </c:strCache>
            </c:strRef>
          </c:tx>
          <c:invertIfNegative val="0"/>
          <c:val>
            <c:numRef>
              <c:f>'Leerling 16'!$P$27:$P$31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880256"/>
        <c:axId val="177803648"/>
      </c:barChart>
      <c:catAx>
        <c:axId val="176880256"/>
        <c:scaling>
          <c:orientation val="minMax"/>
        </c:scaling>
        <c:delete val="0"/>
        <c:axPos val="b"/>
        <c:majorTickMark val="out"/>
        <c:minorTickMark val="none"/>
        <c:tickLblPos val="none"/>
        <c:crossAx val="177803648"/>
        <c:crossesAt val="3"/>
        <c:auto val="1"/>
        <c:lblAlgn val="ctr"/>
        <c:lblOffset val="100"/>
        <c:noMultiLvlLbl val="0"/>
      </c:catAx>
      <c:valAx>
        <c:axId val="177803648"/>
        <c:scaling>
          <c:orientation val="minMax"/>
          <c:max val="9"/>
          <c:min val="3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76880256"/>
        <c:crossesAt val="1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Cluster 4 Reflectievermogen tonen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'Leerling 16'!$E$4:$G$4</c:f>
              <c:strCache>
                <c:ptCount val="1"/>
                <c:pt idx="0">
                  <c:v>1-nov-2014</c:v>
                </c:pt>
              </c:strCache>
            </c:strRef>
          </c:tx>
          <c:invertIfNegative val="0"/>
          <c:cat>
            <c:strRef>
              <c:f>('Jan Voorbeeld'!$D$36:$D$37,'Jan Voorbeeld'!$J$36:$J$37,'Jan Voorbeeld'!$P$36:$P$37)</c:f>
              <c:strCache>
                <c:ptCount val="6"/>
                <c:pt idx="0">
                  <c:v>4,3</c:v>
                </c:pt>
                <c:pt idx="1">
                  <c:v>6,8</c:v>
                </c:pt>
                <c:pt idx="2">
                  <c:v>8,5</c:v>
                </c:pt>
                <c:pt idx="3">
                  <c:v>6,8</c:v>
                </c:pt>
                <c:pt idx="4">
                  <c:v> </c:v>
                </c:pt>
                <c:pt idx="5">
                  <c:v> </c:v>
                </c:pt>
              </c:strCache>
            </c:strRef>
          </c:cat>
          <c:val>
            <c:numRef>
              <c:f>'Leerling 16'!$D$36:$D$38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'Leerling 16'!$K$4:$M$4</c:f>
              <c:strCache>
                <c:ptCount val="1"/>
                <c:pt idx="0">
                  <c:v>1-feb-2014</c:v>
                </c:pt>
              </c:strCache>
            </c:strRef>
          </c:tx>
          <c:invertIfNegative val="0"/>
          <c:val>
            <c:numRef>
              <c:f>'Leerling 16'!$J$36:$J$38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'Leerling 16'!$Q$4:$S$4</c:f>
              <c:strCache>
                <c:ptCount val="1"/>
                <c:pt idx="0">
                  <c:v>1-apr-2014</c:v>
                </c:pt>
              </c:strCache>
            </c:strRef>
          </c:tx>
          <c:invertIfNegative val="0"/>
          <c:val>
            <c:numRef>
              <c:f>'Leerling 16'!$P$36:$P$38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821568"/>
        <c:axId val="177823104"/>
      </c:barChart>
      <c:catAx>
        <c:axId val="177821568"/>
        <c:scaling>
          <c:orientation val="minMax"/>
        </c:scaling>
        <c:delete val="0"/>
        <c:axPos val="b"/>
        <c:majorTickMark val="none"/>
        <c:minorTickMark val="none"/>
        <c:tickLblPos val="nextTo"/>
        <c:crossAx val="177823104"/>
        <c:crossesAt val="3"/>
        <c:auto val="1"/>
        <c:lblAlgn val="ctr"/>
        <c:lblOffset val="100"/>
        <c:noMultiLvlLbl val="0"/>
      </c:catAx>
      <c:valAx>
        <c:axId val="177823104"/>
        <c:scaling>
          <c:orientation val="minMax"/>
          <c:max val="9"/>
          <c:min val="3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778215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Cluster 4 Reflectievermogen tonen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'Leerling 2'!$E$4:$G$4</c:f>
              <c:strCache>
                <c:ptCount val="1"/>
                <c:pt idx="0">
                  <c:v>1-nov-2014</c:v>
                </c:pt>
              </c:strCache>
            </c:strRef>
          </c:tx>
          <c:invertIfNegative val="0"/>
          <c:cat>
            <c:strRef>
              <c:f>('Jan Voorbeeld'!$D$36:$D$37,'Jan Voorbeeld'!$J$36:$J$37,'Jan Voorbeeld'!$P$36:$P$37)</c:f>
              <c:strCache>
                <c:ptCount val="6"/>
                <c:pt idx="0">
                  <c:v>4,3</c:v>
                </c:pt>
                <c:pt idx="1">
                  <c:v>6,8</c:v>
                </c:pt>
                <c:pt idx="2">
                  <c:v>8,5</c:v>
                </c:pt>
                <c:pt idx="3">
                  <c:v>6,8</c:v>
                </c:pt>
                <c:pt idx="4">
                  <c:v> </c:v>
                </c:pt>
                <c:pt idx="5">
                  <c:v> </c:v>
                </c:pt>
              </c:strCache>
            </c:strRef>
          </c:cat>
          <c:val>
            <c:numRef>
              <c:f>'Leerling 2'!$D$36:$D$38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'Leerling 2'!$K$4:$M$4</c:f>
              <c:strCache>
                <c:ptCount val="1"/>
                <c:pt idx="0">
                  <c:v>1-feb-2014</c:v>
                </c:pt>
              </c:strCache>
            </c:strRef>
          </c:tx>
          <c:invertIfNegative val="0"/>
          <c:val>
            <c:numRef>
              <c:f>'Leerling 2'!$J$36:$J$38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'Leerling 2'!$Q$4:$S$4</c:f>
              <c:strCache>
                <c:ptCount val="1"/>
                <c:pt idx="0">
                  <c:v>1-apr-2014</c:v>
                </c:pt>
              </c:strCache>
            </c:strRef>
          </c:tx>
          <c:invertIfNegative val="0"/>
          <c:val>
            <c:numRef>
              <c:f>'Leerling 2'!$P$36:$P$38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179968"/>
        <c:axId val="144181504"/>
      </c:barChart>
      <c:catAx>
        <c:axId val="144179968"/>
        <c:scaling>
          <c:orientation val="minMax"/>
        </c:scaling>
        <c:delete val="0"/>
        <c:axPos val="b"/>
        <c:majorTickMark val="none"/>
        <c:minorTickMark val="none"/>
        <c:tickLblPos val="nextTo"/>
        <c:crossAx val="144181504"/>
        <c:crossesAt val="3"/>
        <c:auto val="1"/>
        <c:lblAlgn val="ctr"/>
        <c:lblOffset val="100"/>
        <c:noMultiLvlLbl val="0"/>
      </c:catAx>
      <c:valAx>
        <c:axId val="144181504"/>
        <c:scaling>
          <c:orientation val="minMax"/>
          <c:max val="9"/>
          <c:min val="3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441799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Cluster 3 Communicatievermogen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'Leerling 2'!$E$4:$G$4</c:f>
              <c:strCache>
                <c:ptCount val="1"/>
                <c:pt idx="0">
                  <c:v>1-nov-2014</c:v>
                </c:pt>
              </c:strCache>
            </c:strRef>
          </c:tx>
          <c:invertIfNegative val="0"/>
          <c:cat>
            <c:multiLvlStrRef>
              <c:f>'Jan Voorbeeld'!$D$27:$F$31</c:f>
              <c:multiLvlStrCache>
                <c:ptCount val="5"/>
                <c:lvl>
                  <c:pt idx="0">
                    <c:v>0</c:v>
                  </c:pt>
                  <c:pt idx="1">
                    <c:v>1</c:v>
                  </c:pt>
                  <c:pt idx="2">
                    <c:v>0</c:v>
                  </c:pt>
                  <c:pt idx="3">
                    <c:v>1</c:v>
                  </c:pt>
                  <c:pt idx="4">
                    <c:v>1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1</c:v>
                  </c:pt>
                  <c:pt idx="3">
                    <c:v>2</c:v>
                  </c:pt>
                  <c:pt idx="4">
                    <c:v>1</c:v>
                  </c:pt>
                </c:lvl>
                <c:lvl>
                  <c:pt idx="0">
                    <c:v>5,2</c:v>
                  </c:pt>
                  <c:pt idx="1">
                    <c:v>6,8</c:v>
                  </c:pt>
                  <c:pt idx="2">
                    <c:v>4,3</c:v>
                  </c:pt>
                  <c:pt idx="3">
                    <c:v>6,0</c:v>
                  </c:pt>
                  <c:pt idx="4">
                    <c:v>6,0</c:v>
                  </c:pt>
                </c:lvl>
              </c:multiLvlStrCache>
            </c:multiLvlStrRef>
          </c:cat>
          <c:val>
            <c:numRef>
              <c:f>'Leerling 2'!$D$27:$D$31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'Leerling 2'!$K$4:$M$4</c:f>
              <c:strCache>
                <c:ptCount val="1"/>
                <c:pt idx="0">
                  <c:v>1-feb-2014</c:v>
                </c:pt>
              </c:strCache>
            </c:strRef>
          </c:tx>
          <c:invertIfNegative val="0"/>
          <c:val>
            <c:numRef>
              <c:f>'Leerling 2'!$J$27:$J$31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'Leerling 2'!$Q$4:$S$4</c:f>
              <c:strCache>
                <c:ptCount val="1"/>
                <c:pt idx="0">
                  <c:v>1-apr-2014</c:v>
                </c:pt>
              </c:strCache>
            </c:strRef>
          </c:tx>
          <c:invertIfNegative val="0"/>
          <c:val>
            <c:numRef>
              <c:f>'Leerling 2'!$P$27:$P$31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202752"/>
        <c:axId val="144208640"/>
      </c:barChart>
      <c:catAx>
        <c:axId val="144202752"/>
        <c:scaling>
          <c:orientation val="minMax"/>
        </c:scaling>
        <c:delete val="0"/>
        <c:axPos val="b"/>
        <c:majorTickMark val="out"/>
        <c:minorTickMark val="none"/>
        <c:tickLblPos val="none"/>
        <c:crossAx val="144208640"/>
        <c:crossesAt val="3"/>
        <c:auto val="1"/>
        <c:lblAlgn val="ctr"/>
        <c:lblOffset val="100"/>
        <c:noMultiLvlLbl val="0"/>
      </c:catAx>
      <c:valAx>
        <c:axId val="144208640"/>
        <c:scaling>
          <c:orientation val="minMax"/>
          <c:max val="9"/>
          <c:min val="3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44202752"/>
        <c:crossesAt val="1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Cluster 1 Zien en grijpen van kansen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'Leerling 3'!$E$4:$G$4</c:f>
              <c:strCache>
                <c:ptCount val="1"/>
                <c:pt idx="0">
                  <c:v>1-nov-2014</c:v>
                </c:pt>
              </c:strCache>
            </c:strRef>
          </c:tx>
          <c:invertIfNegative val="0"/>
          <c:val>
            <c:numRef>
              <c:f>'Leerling 3'!$D$6:$D$10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'Leerling 3'!$K$4:$M$4</c:f>
              <c:strCache>
                <c:ptCount val="1"/>
                <c:pt idx="0">
                  <c:v>1-feb-2014</c:v>
                </c:pt>
              </c:strCache>
            </c:strRef>
          </c:tx>
          <c:invertIfNegative val="0"/>
          <c:val>
            <c:numRef>
              <c:f>'Leerling 2'!$J$6:$J$10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'Leerling 3'!$Q$4:$S$4</c:f>
              <c:strCache>
                <c:ptCount val="1"/>
                <c:pt idx="0">
                  <c:v>1-apr-2014</c:v>
                </c:pt>
              </c:strCache>
            </c:strRef>
          </c:tx>
          <c:invertIfNegative val="0"/>
          <c:val>
            <c:numRef>
              <c:f>'Leerling 3'!$P$6:$P$10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398656"/>
        <c:axId val="147400192"/>
      </c:barChart>
      <c:catAx>
        <c:axId val="147398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7400192"/>
        <c:crosses val="autoZero"/>
        <c:auto val="1"/>
        <c:lblAlgn val="ctr"/>
        <c:lblOffset val="100"/>
        <c:noMultiLvlLbl val="0"/>
      </c:catAx>
      <c:valAx>
        <c:axId val="147400192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473986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4" Type="http://schemas.openxmlformats.org/officeDocument/2006/relationships/chart" Target="../charts/chart40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4" Type="http://schemas.openxmlformats.org/officeDocument/2006/relationships/chart" Target="../charts/chart44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4" Type="http://schemas.openxmlformats.org/officeDocument/2006/relationships/chart" Target="../charts/chart48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4" Type="http://schemas.openxmlformats.org/officeDocument/2006/relationships/chart" Target="../charts/chart52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4" Type="http://schemas.openxmlformats.org/officeDocument/2006/relationships/chart" Target="../charts/chart56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4" Type="http://schemas.openxmlformats.org/officeDocument/2006/relationships/chart" Target="../charts/chart60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4" Type="http://schemas.openxmlformats.org/officeDocument/2006/relationships/chart" Target="../charts/chart6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4" Type="http://schemas.openxmlformats.org/officeDocument/2006/relationships/chart" Target="../charts/chart3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4" Type="http://schemas.openxmlformats.org/officeDocument/2006/relationships/chart" Target="../charts/chart3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44</xdr:row>
      <xdr:rowOff>23130</xdr:rowOff>
    </xdr:from>
    <xdr:to>
      <xdr:col>2</xdr:col>
      <xdr:colOff>2058857</xdr:colOff>
      <xdr:row>65</xdr:row>
      <xdr:rowOff>30845</xdr:rowOff>
    </xdr:to>
    <xdr:graphicFrame macro="">
      <xdr:nvGraphicFramePr>
        <xdr:cNvPr id="3" name="Grafiek 2" title="Cluster1 Zien en grijpen van kanse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122463</xdr:colOff>
      <xdr:row>43</xdr:row>
      <xdr:rowOff>227238</xdr:rowOff>
    </xdr:from>
    <xdr:to>
      <xdr:col>17</xdr:col>
      <xdr:colOff>181070</xdr:colOff>
      <xdr:row>64</xdr:row>
      <xdr:rowOff>153309</xdr:rowOff>
    </xdr:to>
    <xdr:graphicFrame macro="">
      <xdr:nvGraphicFramePr>
        <xdr:cNvPr id="4" name="Grafiek 3" descr="reeks 1 = 1 november&#10;reeks 2 = 1 februari&#10;reeks 3 = 1 april" title="reeksname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421820</xdr:colOff>
      <xdr:row>71</xdr:row>
      <xdr:rowOff>145596</xdr:rowOff>
    </xdr:from>
    <xdr:to>
      <xdr:col>2</xdr:col>
      <xdr:colOff>2072463</xdr:colOff>
      <xdr:row>93</xdr:row>
      <xdr:rowOff>153311</xdr:rowOff>
    </xdr:to>
    <xdr:graphicFrame macro="">
      <xdr:nvGraphicFramePr>
        <xdr:cNvPr id="9" name="Grafiek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27214</xdr:colOff>
      <xdr:row>74</xdr:row>
      <xdr:rowOff>159204</xdr:rowOff>
    </xdr:from>
    <xdr:to>
      <xdr:col>17</xdr:col>
      <xdr:colOff>85821</xdr:colOff>
      <xdr:row>97</xdr:row>
      <xdr:rowOff>3633</xdr:rowOff>
    </xdr:to>
    <xdr:graphicFrame macro="">
      <xdr:nvGraphicFramePr>
        <xdr:cNvPr id="10" name="Grafiek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45</xdr:row>
      <xdr:rowOff>23130</xdr:rowOff>
    </xdr:from>
    <xdr:to>
      <xdr:col>2</xdr:col>
      <xdr:colOff>2058857</xdr:colOff>
      <xdr:row>66</xdr:row>
      <xdr:rowOff>30845</xdr:rowOff>
    </xdr:to>
    <xdr:graphicFrame macro="">
      <xdr:nvGraphicFramePr>
        <xdr:cNvPr id="2" name="Grafiek 1" title="Cluster1 Zien en grijpen van kanse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122463</xdr:colOff>
      <xdr:row>44</xdr:row>
      <xdr:rowOff>227238</xdr:rowOff>
    </xdr:from>
    <xdr:to>
      <xdr:col>17</xdr:col>
      <xdr:colOff>181070</xdr:colOff>
      <xdr:row>65</xdr:row>
      <xdr:rowOff>153309</xdr:rowOff>
    </xdr:to>
    <xdr:graphicFrame macro="">
      <xdr:nvGraphicFramePr>
        <xdr:cNvPr id="3" name="Grafiek 2" descr="reeks 1 = 1 november&#10;reeks 2 = 1 februari&#10;reeks 3 = 1 april" title="reeksname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421820</xdr:colOff>
      <xdr:row>73</xdr:row>
      <xdr:rowOff>145596</xdr:rowOff>
    </xdr:from>
    <xdr:to>
      <xdr:col>2</xdr:col>
      <xdr:colOff>2072463</xdr:colOff>
      <xdr:row>95</xdr:row>
      <xdr:rowOff>153311</xdr:rowOff>
    </xdr:to>
    <xdr:graphicFrame macro="">
      <xdr:nvGraphicFramePr>
        <xdr:cNvPr id="4" name="Grafie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27214</xdr:colOff>
      <xdr:row>75</xdr:row>
      <xdr:rowOff>159204</xdr:rowOff>
    </xdr:from>
    <xdr:to>
      <xdr:col>17</xdr:col>
      <xdr:colOff>85821</xdr:colOff>
      <xdr:row>98</xdr:row>
      <xdr:rowOff>3633</xdr:rowOff>
    </xdr:to>
    <xdr:graphicFrame macro="">
      <xdr:nvGraphicFramePr>
        <xdr:cNvPr id="5" name="Grafie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45</xdr:row>
      <xdr:rowOff>23130</xdr:rowOff>
    </xdr:from>
    <xdr:to>
      <xdr:col>2</xdr:col>
      <xdr:colOff>2058857</xdr:colOff>
      <xdr:row>66</xdr:row>
      <xdr:rowOff>30845</xdr:rowOff>
    </xdr:to>
    <xdr:graphicFrame macro="">
      <xdr:nvGraphicFramePr>
        <xdr:cNvPr id="2" name="Grafiek 1" title="Cluster1 Zien en grijpen van kanse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122463</xdr:colOff>
      <xdr:row>44</xdr:row>
      <xdr:rowOff>227238</xdr:rowOff>
    </xdr:from>
    <xdr:to>
      <xdr:col>17</xdr:col>
      <xdr:colOff>181070</xdr:colOff>
      <xdr:row>65</xdr:row>
      <xdr:rowOff>153309</xdr:rowOff>
    </xdr:to>
    <xdr:graphicFrame macro="">
      <xdr:nvGraphicFramePr>
        <xdr:cNvPr id="3" name="Grafiek 2" descr="reeks 1 = 1 november&#10;reeks 2 = 1 februari&#10;reeks 3 = 1 april" title="reeksname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421820</xdr:colOff>
      <xdr:row>73</xdr:row>
      <xdr:rowOff>145596</xdr:rowOff>
    </xdr:from>
    <xdr:to>
      <xdr:col>2</xdr:col>
      <xdr:colOff>2072463</xdr:colOff>
      <xdr:row>95</xdr:row>
      <xdr:rowOff>153311</xdr:rowOff>
    </xdr:to>
    <xdr:graphicFrame macro="">
      <xdr:nvGraphicFramePr>
        <xdr:cNvPr id="4" name="Grafie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27214</xdr:colOff>
      <xdr:row>75</xdr:row>
      <xdr:rowOff>159204</xdr:rowOff>
    </xdr:from>
    <xdr:to>
      <xdr:col>17</xdr:col>
      <xdr:colOff>85821</xdr:colOff>
      <xdr:row>98</xdr:row>
      <xdr:rowOff>3633</xdr:rowOff>
    </xdr:to>
    <xdr:graphicFrame macro="">
      <xdr:nvGraphicFramePr>
        <xdr:cNvPr id="5" name="Grafie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45</xdr:row>
      <xdr:rowOff>23130</xdr:rowOff>
    </xdr:from>
    <xdr:to>
      <xdr:col>2</xdr:col>
      <xdr:colOff>2058857</xdr:colOff>
      <xdr:row>66</xdr:row>
      <xdr:rowOff>30845</xdr:rowOff>
    </xdr:to>
    <xdr:graphicFrame macro="">
      <xdr:nvGraphicFramePr>
        <xdr:cNvPr id="2" name="Grafiek 1" title="Cluster1 Zien en grijpen van kanse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122463</xdr:colOff>
      <xdr:row>44</xdr:row>
      <xdr:rowOff>227238</xdr:rowOff>
    </xdr:from>
    <xdr:to>
      <xdr:col>17</xdr:col>
      <xdr:colOff>181070</xdr:colOff>
      <xdr:row>65</xdr:row>
      <xdr:rowOff>153309</xdr:rowOff>
    </xdr:to>
    <xdr:graphicFrame macro="">
      <xdr:nvGraphicFramePr>
        <xdr:cNvPr id="3" name="Grafiek 2" descr="reeks 1 = 1 november&#10;reeks 2 = 1 februari&#10;reeks 3 = 1 april" title="reeksname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421820</xdr:colOff>
      <xdr:row>73</xdr:row>
      <xdr:rowOff>145596</xdr:rowOff>
    </xdr:from>
    <xdr:to>
      <xdr:col>2</xdr:col>
      <xdr:colOff>2072463</xdr:colOff>
      <xdr:row>95</xdr:row>
      <xdr:rowOff>153311</xdr:rowOff>
    </xdr:to>
    <xdr:graphicFrame macro="">
      <xdr:nvGraphicFramePr>
        <xdr:cNvPr id="4" name="Grafie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27214</xdr:colOff>
      <xdr:row>75</xdr:row>
      <xdr:rowOff>159204</xdr:rowOff>
    </xdr:from>
    <xdr:to>
      <xdr:col>17</xdr:col>
      <xdr:colOff>85821</xdr:colOff>
      <xdr:row>98</xdr:row>
      <xdr:rowOff>3633</xdr:rowOff>
    </xdr:to>
    <xdr:graphicFrame macro="">
      <xdr:nvGraphicFramePr>
        <xdr:cNvPr id="5" name="Grafie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45</xdr:row>
      <xdr:rowOff>23130</xdr:rowOff>
    </xdr:from>
    <xdr:to>
      <xdr:col>2</xdr:col>
      <xdr:colOff>2058857</xdr:colOff>
      <xdr:row>66</xdr:row>
      <xdr:rowOff>30845</xdr:rowOff>
    </xdr:to>
    <xdr:graphicFrame macro="">
      <xdr:nvGraphicFramePr>
        <xdr:cNvPr id="2" name="Grafiek 1" title="Cluster1 Zien en grijpen van kanse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122463</xdr:colOff>
      <xdr:row>44</xdr:row>
      <xdr:rowOff>227238</xdr:rowOff>
    </xdr:from>
    <xdr:to>
      <xdr:col>17</xdr:col>
      <xdr:colOff>181070</xdr:colOff>
      <xdr:row>65</xdr:row>
      <xdr:rowOff>153309</xdr:rowOff>
    </xdr:to>
    <xdr:graphicFrame macro="">
      <xdr:nvGraphicFramePr>
        <xdr:cNvPr id="3" name="Grafiek 2" descr="reeks 1 = 1 november&#10;reeks 2 = 1 februari&#10;reeks 3 = 1 april" title="reeksname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421820</xdr:colOff>
      <xdr:row>73</xdr:row>
      <xdr:rowOff>145596</xdr:rowOff>
    </xdr:from>
    <xdr:to>
      <xdr:col>2</xdr:col>
      <xdr:colOff>2072463</xdr:colOff>
      <xdr:row>95</xdr:row>
      <xdr:rowOff>153311</xdr:rowOff>
    </xdr:to>
    <xdr:graphicFrame macro="">
      <xdr:nvGraphicFramePr>
        <xdr:cNvPr id="4" name="Grafie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27214</xdr:colOff>
      <xdr:row>75</xdr:row>
      <xdr:rowOff>159204</xdr:rowOff>
    </xdr:from>
    <xdr:to>
      <xdr:col>17</xdr:col>
      <xdr:colOff>85821</xdr:colOff>
      <xdr:row>98</xdr:row>
      <xdr:rowOff>3633</xdr:rowOff>
    </xdr:to>
    <xdr:graphicFrame macro="">
      <xdr:nvGraphicFramePr>
        <xdr:cNvPr id="5" name="Grafie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45</xdr:row>
      <xdr:rowOff>23130</xdr:rowOff>
    </xdr:from>
    <xdr:to>
      <xdr:col>2</xdr:col>
      <xdr:colOff>2058857</xdr:colOff>
      <xdr:row>66</xdr:row>
      <xdr:rowOff>30845</xdr:rowOff>
    </xdr:to>
    <xdr:graphicFrame macro="">
      <xdr:nvGraphicFramePr>
        <xdr:cNvPr id="2" name="Grafiek 1" title="Cluster1 Zien en grijpen van kanse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122463</xdr:colOff>
      <xdr:row>44</xdr:row>
      <xdr:rowOff>227238</xdr:rowOff>
    </xdr:from>
    <xdr:to>
      <xdr:col>17</xdr:col>
      <xdr:colOff>181070</xdr:colOff>
      <xdr:row>65</xdr:row>
      <xdr:rowOff>153309</xdr:rowOff>
    </xdr:to>
    <xdr:graphicFrame macro="">
      <xdr:nvGraphicFramePr>
        <xdr:cNvPr id="3" name="Grafiek 2" descr="reeks 1 = 1 november&#10;reeks 2 = 1 februari&#10;reeks 3 = 1 april" title="reeksname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421820</xdr:colOff>
      <xdr:row>73</xdr:row>
      <xdr:rowOff>145596</xdr:rowOff>
    </xdr:from>
    <xdr:to>
      <xdr:col>2</xdr:col>
      <xdr:colOff>2072463</xdr:colOff>
      <xdr:row>95</xdr:row>
      <xdr:rowOff>153311</xdr:rowOff>
    </xdr:to>
    <xdr:graphicFrame macro="">
      <xdr:nvGraphicFramePr>
        <xdr:cNvPr id="4" name="Grafie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27214</xdr:colOff>
      <xdr:row>75</xdr:row>
      <xdr:rowOff>159204</xdr:rowOff>
    </xdr:from>
    <xdr:to>
      <xdr:col>17</xdr:col>
      <xdr:colOff>85821</xdr:colOff>
      <xdr:row>98</xdr:row>
      <xdr:rowOff>3633</xdr:rowOff>
    </xdr:to>
    <xdr:graphicFrame macro="">
      <xdr:nvGraphicFramePr>
        <xdr:cNvPr id="5" name="Grafie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45</xdr:row>
      <xdr:rowOff>23130</xdr:rowOff>
    </xdr:from>
    <xdr:to>
      <xdr:col>2</xdr:col>
      <xdr:colOff>2058857</xdr:colOff>
      <xdr:row>66</xdr:row>
      <xdr:rowOff>30845</xdr:rowOff>
    </xdr:to>
    <xdr:graphicFrame macro="">
      <xdr:nvGraphicFramePr>
        <xdr:cNvPr id="2" name="Grafiek 1" title="Cluster1 Zien en grijpen van kanse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122463</xdr:colOff>
      <xdr:row>44</xdr:row>
      <xdr:rowOff>227238</xdr:rowOff>
    </xdr:from>
    <xdr:to>
      <xdr:col>17</xdr:col>
      <xdr:colOff>181070</xdr:colOff>
      <xdr:row>65</xdr:row>
      <xdr:rowOff>153309</xdr:rowOff>
    </xdr:to>
    <xdr:graphicFrame macro="">
      <xdr:nvGraphicFramePr>
        <xdr:cNvPr id="3" name="Grafiek 2" descr="reeks 1 = 1 november&#10;reeks 2 = 1 februari&#10;reeks 3 = 1 april" title="reeksname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421820</xdr:colOff>
      <xdr:row>73</xdr:row>
      <xdr:rowOff>145596</xdr:rowOff>
    </xdr:from>
    <xdr:to>
      <xdr:col>2</xdr:col>
      <xdr:colOff>2072463</xdr:colOff>
      <xdr:row>95</xdr:row>
      <xdr:rowOff>153311</xdr:rowOff>
    </xdr:to>
    <xdr:graphicFrame macro="">
      <xdr:nvGraphicFramePr>
        <xdr:cNvPr id="4" name="Grafie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27214</xdr:colOff>
      <xdr:row>75</xdr:row>
      <xdr:rowOff>159204</xdr:rowOff>
    </xdr:from>
    <xdr:to>
      <xdr:col>17</xdr:col>
      <xdr:colOff>85821</xdr:colOff>
      <xdr:row>98</xdr:row>
      <xdr:rowOff>3633</xdr:rowOff>
    </xdr:to>
    <xdr:graphicFrame macro="">
      <xdr:nvGraphicFramePr>
        <xdr:cNvPr id="5" name="Grafie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45</xdr:row>
      <xdr:rowOff>23130</xdr:rowOff>
    </xdr:from>
    <xdr:to>
      <xdr:col>2</xdr:col>
      <xdr:colOff>2058857</xdr:colOff>
      <xdr:row>66</xdr:row>
      <xdr:rowOff>30845</xdr:rowOff>
    </xdr:to>
    <xdr:graphicFrame macro="">
      <xdr:nvGraphicFramePr>
        <xdr:cNvPr id="2" name="Grafiek 1" title="Cluster1 Zien en grijpen van kanse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122463</xdr:colOff>
      <xdr:row>44</xdr:row>
      <xdr:rowOff>227238</xdr:rowOff>
    </xdr:from>
    <xdr:to>
      <xdr:col>17</xdr:col>
      <xdr:colOff>181070</xdr:colOff>
      <xdr:row>65</xdr:row>
      <xdr:rowOff>153309</xdr:rowOff>
    </xdr:to>
    <xdr:graphicFrame macro="">
      <xdr:nvGraphicFramePr>
        <xdr:cNvPr id="3" name="Grafiek 2" descr="reeks 1 = 1 november&#10;reeks 2 = 1 februari&#10;reeks 3 = 1 april" title="reeksname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421820</xdr:colOff>
      <xdr:row>73</xdr:row>
      <xdr:rowOff>145596</xdr:rowOff>
    </xdr:from>
    <xdr:to>
      <xdr:col>2</xdr:col>
      <xdr:colOff>2072463</xdr:colOff>
      <xdr:row>95</xdr:row>
      <xdr:rowOff>153311</xdr:rowOff>
    </xdr:to>
    <xdr:graphicFrame macro="">
      <xdr:nvGraphicFramePr>
        <xdr:cNvPr id="4" name="Grafie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27214</xdr:colOff>
      <xdr:row>75</xdr:row>
      <xdr:rowOff>159204</xdr:rowOff>
    </xdr:from>
    <xdr:to>
      <xdr:col>17</xdr:col>
      <xdr:colOff>85821</xdr:colOff>
      <xdr:row>98</xdr:row>
      <xdr:rowOff>3633</xdr:rowOff>
    </xdr:to>
    <xdr:graphicFrame macro="">
      <xdr:nvGraphicFramePr>
        <xdr:cNvPr id="5" name="Grafie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449036</xdr:colOff>
      <xdr:row>44</xdr:row>
      <xdr:rowOff>131987</xdr:rowOff>
    </xdr:from>
    <xdr:to>
      <xdr:col>2</xdr:col>
      <xdr:colOff>2099679</xdr:colOff>
      <xdr:row>66</xdr:row>
      <xdr:rowOff>71667</xdr:rowOff>
    </xdr:to>
    <xdr:graphicFrame macro="">
      <xdr:nvGraphicFramePr>
        <xdr:cNvPr id="2" name="Grafiek 1" title="Cluster1 Zien en grijpen van kanse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54427</xdr:colOff>
      <xdr:row>44</xdr:row>
      <xdr:rowOff>106135</xdr:rowOff>
    </xdr:from>
    <xdr:to>
      <xdr:col>17</xdr:col>
      <xdr:colOff>113034</xdr:colOff>
      <xdr:row>66</xdr:row>
      <xdr:rowOff>30845</xdr:rowOff>
    </xdr:to>
    <xdr:graphicFrame macro="">
      <xdr:nvGraphicFramePr>
        <xdr:cNvPr id="3" name="Grafiek 2" descr="reeks 1 = 1 november&#10;reeks 2 = 1 februari&#10;reeks 3 = 1 april" title="reeksname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13606</xdr:colOff>
      <xdr:row>76</xdr:row>
      <xdr:rowOff>91168</xdr:rowOff>
    </xdr:from>
    <xdr:to>
      <xdr:col>17</xdr:col>
      <xdr:colOff>72213</xdr:colOff>
      <xdr:row>98</xdr:row>
      <xdr:rowOff>98883</xdr:rowOff>
    </xdr:to>
    <xdr:graphicFrame macro="">
      <xdr:nvGraphicFramePr>
        <xdr:cNvPr id="5" name="Grafie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380998</xdr:colOff>
      <xdr:row>75</xdr:row>
      <xdr:rowOff>131989</xdr:rowOff>
    </xdr:from>
    <xdr:to>
      <xdr:col>2</xdr:col>
      <xdr:colOff>2031641</xdr:colOff>
      <xdr:row>97</xdr:row>
      <xdr:rowOff>139704</xdr:rowOff>
    </xdr:to>
    <xdr:graphicFrame macro="">
      <xdr:nvGraphicFramePr>
        <xdr:cNvPr id="7" name="Grafiek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449036</xdr:colOff>
      <xdr:row>44</xdr:row>
      <xdr:rowOff>131987</xdr:rowOff>
    </xdr:from>
    <xdr:to>
      <xdr:col>2</xdr:col>
      <xdr:colOff>2099679</xdr:colOff>
      <xdr:row>65</xdr:row>
      <xdr:rowOff>71667</xdr:rowOff>
    </xdr:to>
    <xdr:graphicFrame macro="">
      <xdr:nvGraphicFramePr>
        <xdr:cNvPr id="2" name="Grafiek 1" title="Cluster1 Zien en grijpen van kanse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54427</xdr:colOff>
      <xdr:row>44</xdr:row>
      <xdr:rowOff>106135</xdr:rowOff>
    </xdr:from>
    <xdr:to>
      <xdr:col>17</xdr:col>
      <xdr:colOff>113034</xdr:colOff>
      <xdr:row>65</xdr:row>
      <xdr:rowOff>30845</xdr:rowOff>
    </xdr:to>
    <xdr:graphicFrame macro="">
      <xdr:nvGraphicFramePr>
        <xdr:cNvPr id="3" name="Grafiek 2" descr="reeks 1 = 1 november&#10;reeks 2 = 1 februari&#10;reeks 3 = 1 april" title="reeksname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13606</xdr:colOff>
      <xdr:row>75</xdr:row>
      <xdr:rowOff>91168</xdr:rowOff>
    </xdr:from>
    <xdr:to>
      <xdr:col>17</xdr:col>
      <xdr:colOff>72213</xdr:colOff>
      <xdr:row>97</xdr:row>
      <xdr:rowOff>98883</xdr:rowOff>
    </xdr:to>
    <xdr:graphicFrame macro="">
      <xdr:nvGraphicFramePr>
        <xdr:cNvPr id="4" name="Grafie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380998</xdr:colOff>
      <xdr:row>74</xdr:row>
      <xdr:rowOff>131989</xdr:rowOff>
    </xdr:from>
    <xdr:to>
      <xdr:col>2</xdr:col>
      <xdr:colOff>2031641</xdr:colOff>
      <xdr:row>96</xdr:row>
      <xdr:rowOff>139704</xdr:rowOff>
    </xdr:to>
    <xdr:graphicFrame macro="">
      <xdr:nvGraphicFramePr>
        <xdr:cNvPr id="5" name="Grafie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449036</xdr:colOff>
      <xdr:row>44</xdr:row>
      <xdr:rowOff>131987</xdr:rowOff>
    </xdr:from>
    <xdr:to>
      <xdr:col>2</xdr:col>
      <xdr:colOff>2099679</xdr:colOff>
      <xdr:row>65</xdr:row>
      <xdr:rowOff>71667</xdr:rowOff>
    </xdr:to>
    <xdr:graphicFrame macro="">
      <xdr:nvGraphicFramePr>
        <xdr:cNvPr id="2" name="Grafiek 1" title="Cluster1 Zien en grijpen van kanse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54427</xdr:colOff>
      <xdr:row>44</xdr:row>
      <xdr:rowOff>106135</xdr:rowOff>
    </xdr:from>
    <xdr:to>
      <xdr:col>17</xdr:col>
      <xdr:colOff>113034</xdr:colOff>
      <xdr:row>65</xdr:row>
      <xdr:rowOff>30845</xdr:rowOff>
    </xdr:to>
    <xdr:graphicFrame macro="">
      <xdr:nvGraphicFramePr>
        <xdr:cNvPr id="3" name="Grafiek 2" descr="reeks 1 = 1 november&#10;reeks 2 = 1 februari&#10;reeks 3 = 1 april" title="reeksname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13606</xdr:colOff>
      <xdr:row>75</xdr:row>
      <xdr:rowOff>91168</xdr:rowOff>
    </xdr:from>
    <xdr:to>
      <xdr:col>17</xdr:col>
      <xdr:colOff>72213</xdr:colOff>
      <xdr:row>97</xdr:row>
      <xdr:rowOff>98883</xdr:rowOff>
    </xdr:to>
    <xdr:graphicFrame macro="">
      <xdr:nvGraphicFramePr>
        <xdr:cNvPr id="4" name="Grafie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380998</xdr:colOff>
      <xdr:row>74</xdr:row>
      <xdr:rowOff>131989</xdr:rowOff>
    </xdr:from>
    <xdr:to>
      <xdr:col>2</xdr:col>
      <xdr:colOff>2031641</xdr:colOff>
      <xdr:row>96</xdr:row>
      <xdr:rowOff>139704</xdr:rowOff>
    </xdr:to>
    <xdr:graphicFrame macro="">
      <xdr:nvGraphicFramePr>
        <xdr:cNvPr id="5" name="Grafie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45</xdr:row>
      <xdr:rowOff>23130</xdr:rowOff>
    </xdr:from>
    <xdr:to>
      <xdr:col>2</xdr:col>
      <xdr:colOff>2058857</xdr:colOff>
      <xdr:row>66</xdr:row>
      <xdr:rowOff>30845</xdr:rowOff>
    </xdr:to>
    <xdr:graphicFrame macro="">
      <xdr:nvGraphicFramePr>
        <xdr:cNvPr id="2" name="Grafiek 1" title="Cluster1 Zien en grijpen van kanse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122463</xdr:colOff>
      <xdr:row>44</xdr:row>
      <xdr:rowOff>227238</xdr:rowOff>
    </xdr:from>
    <xdr:to>
      <xdr:col>17</xdr:col>
      <xdr:colOff>181070</xdr:colOff>
      <xdr:row>65</xdr:row>
      <xdr:rowOff>153309</xdr:rowOff>
    </xdr:to>
    <xdr:graphicFrame macro="">
      <xdr:nvGraphicFramePr>
        <xdr:cNvPr id="3" name="Grafiek 2" descr="reeks 1 = 1 november&#10;reeks 2 = 1 februari&#10;reeks 3 = 1 april" title="reeksname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421820</xdr:colOff>
      <xdr:row>73</xdr:row>
      <xdr:rowOff>145596</xdr:rowOff>
    </xdr:from>
    <xdr:to>
      <xdr:col>2</xdr:col>
      <xdr:colOff>2072463</xdr:colOff>
      <xdr:row>95</xdr:row>
      <xdr:rowOff>153311</xdr:rowOff>
    </xdr:to>
    <xdr:graphicFrame macro="">
      <xdr:nvGraphicFramePr>
        <xdr:cNvPr id="4" name="Grafie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27214</xdr:colOff>
      <xdr:row>75</xdr:row>
      <xdr:rowOff>159204</xdr:rowOff>
    </xdr:from>
    <xdr:to>
      <xdr:col>17</xdr:col>
      <xdr:colOff>85821</xdr:colOff>
      <xdr:row>98</xdr:row>
      <xdr:rowOff>3633</xdr:rowOff>
    </xdr:to>
    <xdr:graphicFrame macro="">
      <xdr:nvGraphicFramePr>
        <xdr:cNvPr id="5" name="Grafie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45</xdr:row>
      <xdr:rowOff>23130</xdr:rowOff>
    </xdr:from>
    <xdr:to>
      <xdr:col>2</xdr:col>
      <xdr:colOff>2058857</xdr:colOff>
      <xdr:row>66</xdr:row>
      <xdr:rowOff>30845</xdr:rowOff>
    </xdr:to>
    <xdr:graphicFrame macro="">
      <xdr:nvGraphicFramePr>
        <xdr:cNvPr id="2" name="Grafiek 1" title="Cluster1 Zien en grijpen van kanse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122463</xdr:colOff>
      <xdr:row>44</xdr:row>
      <xdr:rowOff>227238</xdr:rowOff>
    </xdr:from>
    <xdr:to>
      <xdr:col>17</xdr:col>
      <xdr:colOff>181070</xdr:colOff>
      <xdr:row>65</xdr:row>
      <xdr:rowOff>153309</xdr:rowOff>
    </xdr:to>
    <xdr:graphicFrame macro="">
      <xdr:nvGraphicFramePr>
        <xdr:cNvPr id="3" name="Grafiek 2" descr="reeks 1 = 1 november&#10;reeks 2 = 1 februari&#10;reeks 3 = 1 april" title="reeksname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421820</xdr:colOff>
      <xdr:row>73</xdr:row>
      <xdr:rowOff>145596</xdr:rowOff>
    </xdr:from>
    <xdr:to>
      <xdr:col>2</xdr:col>
      <xdr:colOff>2072463</xdr:colOff>
      <xdr:row>95</xdr:row>
      <xdr:rowOff>153311</xdr:rowOff>
    </xdr:to>
    <xdr:graphicFrame macro="">
      <xdr:nvGraphicFramePr>
        <xdr:cNvPr id="4" name="Grafie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27214</xdr:colOff>
      <xdr:row>75</xdr:row>
      <xdr:rowOff>159204</xdr:rowOff>
    </xdr:from>
    <xdr:to>
      <xdr:col>17</xdr:col>
      <xdr:colOff>85821</xdr:colOff>
      <xdr:row>98</xdr:row>
      <xdr:rowOff>3633</xdr:rowOff>
    </xdr:to>
    <xdr:graphicFrame macro="">
      <xdr:nvGraphicFramePr>
        <xdr:cNvPr id="5" name="Grafie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45</xdr:row>
      <xdr:rowOff>23130</xdr:rowOff>
    </xdr:from>
    <xdr:to>
      <xdr:col>2</xdr:col>
      <xdr:colOff>2058857</xdr:colOff>
      <xdr:row>66</xdr:row>
      <xdr:rowOff>30845</xdr:rowOff>
    </xdr:to>
    <xdr:graphicFrame macro="">
      <xdr:nvGraphicFramePr>
        <xdr:cNvPr id="2" name="Grafiek 1" title="Cluster1 Zien en grijpen van kanse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122463</xdr:colOff>
      <xdr:row>44</xdr:row>
      <xdr:rowOff>227238</xdr:rowOff>
    </xdr:from>
    <xdr:to>
      <xdr:col>17</xdr:col>
      <xdr:colOff>181070</xdr:colOff>
      <xdr:row>65</xdr:row>
      <xdr:rowOff>153309</xdr:rowOff>
    </xdr:to>
    <xdr:graphicFrame macro="">
      <xdr:nvGraphicFramePr>
        <xdr:cNvPr id="3" name="Grafiek 2" descr="reeks 1 = 1 november&#10;reeks 2 = 1 februari&#10;reeks 3 = 1 april" title="reeksname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421820</xdr:colOff>
      <xdr:row>73</xdr:row>
      <xdr:rowOff>145596</xdr:rowOff>
    </xdr:from>
    <xdr:to>
      <xdr:col>2</xdr:col>
      <xdr:colOff>2072463</xdr:colOff>
      <xdr:row>95</xdr:row>
      <xdr:rowOff>153311</xdr:rowOff>
    </xdr:to>
    <xdr:graphicFrame macro="">
      <xdr:nvGraphicFramePr>
        <xdr:cNvPr id="4" name="Grafie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27214</xdr:colOff>
      <xdr:row>75</xdr:row>
      <xdr:rowOff>159204</xdr:rowOff>
    </xdr:from>
    <xdr:to>
      <xdr:col>17</xdr:col>
      <xdr:colOff>85821</xdr:colOff>
      <xdr:row>98</xdr:row>
      <xdr:rowOff>3633</xdr:rowOff>
    </xdr:to>
    <xdr:graphicFrame macro="">
      <xdr:nvGraphicFramePr>
        <xdr:cNvPr id="5" name="Grafie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45</xdr:row>
      <xdr:rowOff>23130</xdr:rowOff>
    </xdr:from>
    <xdr:to>
      <xdr:col>2</xdr:col>
      <xdr:colOff>2058857</xdr:colOff>
      <xdr:row>66</xdr:row>
      <xdr:rowOff>30845</xdr:rowOff>
    </xdr:to>
    <xdr:graphicFrame macro="">
      <xdr:nvGraphicFramePr>
        <xdr:cNvPr id="2" name="Grafiek 1" title="Cluster1 Zien en grijpen van kanse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122463</xdr:colOff>
      <xdr:row>44</xdr:row>
      <xdr:rowOff>227238</xdr:rowOff>
    </xdr:from>
    <xdr:to>
      <xdr:col>17</xdr:col>
      <xdr:colOff>181070</xdr:colOff>
      <xdr:row>65</xdr:row>
      <xdr:rowOff>153309</xdr:rowOff>
    </xdr:to>
    <xdr:graphicFrame macro="">
      <xdr:nvGraphicFramePr>
        <xdr:cNvPr id="3" name="Grafiek 2" descr="reeks 1 = 1 november&#10;reeks 2 = 1 februari&#10;reeks 3 = 1 april" title="reeksname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421820</xdr:colOff>
      <xdr:row>73</xdr:row>
      <xdr:rowOff>145596</xdr:rowOff>
    </xdr:from>
    <xdr:to>
      <xdr:col>2</xdr:col>
      <xdr:colOff>2072463</xdr:colOff>
      <xdr:row>95</xdr:row>
      <xdr:rowOff>153311</xdr:rowOff>
    </xdr:to>
    <xdr:graphicFrame macro="">
      <xdr:nvGraphicFramePr>
        <xdr:cNvPr id="4" name="Grafie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27214</xdr:colOff>
      <xdr:row>75</xdr:row>
      <xdr:rowOff>159204</xdr:rowOff>
    </xdr:from>
    <xdr:to>
      <xdr:col>17</xdr:col>
      <xdr:colOff>85821</xdr:colOff>
      <xdr:row>98</xdr:row>
      <xdr:rowOff>3633</xdr:rowOff>
    </xdr:to>
    <xdr:graphicFrame macro="">
      <xdr:nvGraphicFramePr>
        <xdr:cNvPr id="5" name="Grafie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408214</xdr:colOff>
      <xdr:row>45</xdr:row>
      <xdr:rowOff>23130</xdr:rowOff>
    </xdr:from>
    <xdr:to>
      <xdr:col>2</xdr:col>
      <xdr:colOff>2058857</xdr:colOff>
      <xdr:row>66</xdr:row>
      <xdr:rowOff>30845</xdr:rowOff>
    </xdr:to>
    <xdr:graphicFrame macro="">
      <xdr:nvGraphicFramePr>
        <xdr:cNvPr id="2" name="Grafiek 1" title="Cluster1 Zien en grijpen van kanse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122463</xdr:colOff>
      <xdr:row>44</xdr:row>
      <xdr:rowOff>227238</xdr:rowOff>
    </xdr:from>
    <xdr:to>
      <xdr:col>17</xdr:col>
      <xdr:colOff>181070</xdr:colOff>
      <xdr:row>65</xdr:row>
      <xdr:rowOff>153309</xdr:rowOff>
    </xdr:to>
    <xdr:graphicFrame macro="">
      <xdr:nvGraphicFramePr>
        <xdr:cNvPr id="3" name="Grafiek 2" descr="reeks 1 = 1 november&#10;reeks 2 = 1 februari&#10;reeks 3 = 1 april" title="reeksname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421820</xdr:colOff>
      <xdr:row>73</xdr:row>
      <xdr:rowOff>145596</xdr:rowOff>
    </xdr:from>
    <xdr:to>
      <xdr:col>2</xdr:col>
      <xdr:colOff>2072463</xdr:colOff>
      <xdr:row>95</xdr:row>
      <xdr:rowOff>153311</xdr:rowOff>
    </xdr:to>
    <xdr:graphicFrame macro="">
      <xdr:nvGraphicFramePr>
        <xdr:cNvPr id="4" name="Grafie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27214</xdr:colOff>
      <xdr:row>75</xdr:row>
      <xdr:rowOff>159204</xdr:rowOff>
    </xdr:from>
    <xdr:to>
      <xdr:col>17</xdr:col>
      <xdr:colOff>85821</xdr:colOff>
      <xdr:row>98</xdr:row>
      <xdr:rowOff>3633</xdr:rowOff>
    </xdr:to>
    <xdr:graphicFrame macro="">
      <xdr:nvGraphicFramePr>
        <xdr:cNvPr id="5" name="Grafie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storkhorst@aoc-oost.nl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D135"/>
  <sheetViews>
    <sheetView topLeftCell="A19" zoomScale="80" zoomScaleNormal="80" workbookViewId="0">
      <selection activeCell="B43" sqref="B43"/>
    </sheetView>
  </sheetViews>
  <sheetFormatPr defaultRowHeight="15" x14ac:dyDescent="0.25"/>
  <cols>
    <col min="1" max="1" width="3.85546875" style="216" bestFit="1" customWidth="1"/>
    <col min="2" max="2" width="55.7109375" style="103" customWidth="1"/>
    <col min="3" max="3" width="57.42578125" style="103" customWidth="1"/>
    <col min="4" max="7" width="7.7109375" style="209" customWidth="1"/>
    <col min="8" max="8" width="6" style="209" customWidth="1"/>
    <col min="9" max="9" width="2.7109375" style="209" customWidth="1"/>
    <col min="10" max="13" width="7.7109375" style="209" customWidth="1"/>
    <col min="14" max="14" width="6.140625" style="209" customWidth="1"/>
    <col min="15" max="15" width="2.7109375" style="209" customWidth="1"/>
    <col min="16" max="19" width="7.7109375" style="209" customWidth="1"/>
    <col min="20" max="20" width="6.140625" style="209" customWidth="1"/>
    <col min="21" max="22" width="4.28515625" style="209" customWidth="1"/>
    <col min="23" max="23" width="2.28515625" style="209" customWidth="1"/>
    <col min="24" max="26" width="4.28515625" style="209" customWidth="1"/>
    <col min="27" max="27" width="2.28515625" style="209" customWidth="1"/>
    <col min="28" max="30" width="4.28515625" style="209" customWidth="1"/>
    <col min="31" max="31" width="2.28515625" style="209" customWidth="1"/>
    <col min="32" max="34" width="4.28515625" style="209" customWidth="1"/>
    <col min="35" max="35" width="2.28515625" style="209" customWidth="1"/>
    <col min="36" max="40" width="4.28515625" style="209" customWidth="1"/>
    <col min="41" max="41" width="2.28515625" style="209" customWidth="1"/>
    <col min="42" max="46" width="4.28515625" style="209" customWidth="1"/>
    <col min="47" max="47" width="2.28515625" style="209" customWidth="1"/>
    <col min="48" max="52" width="4.28515625" style="209" customWidth="1"/>
    <col min="53" max="53" width="2.28515625" style="209" customWidth="1"/>
    <col min="54" max="58" width="4.28515625" style="209" customWidth="1"/>
    <col min="59" max="59" width="2.28515625" style="209" customWidth="1"/>
    <col min="60" max="64" width="4.28515625" style="209" customWidth="1"/>
    <col min="65" max="65" width="2.28515625" style="209" customWidth="1"/>
    <col min="66" max="70" width="4.28515625" style="209" customWidth="1"/>
    <col min="71" max="71" width="2.28515625" style="209" customWidth="1"/>
    <col min="72" max="76" width="4.28515625" style="209" customWidth="1"/>
    <col min="77" max="77" width="2.28515625" style="209" customWidth="1"/>
    <col min="78" max="82" width="4.28515625" style="209" customWidth="1"/>
    <col min="83" max="16384" width="9.140625" style="209"/>
  </cols>
  <sheetData>
    <row r="1" spans="1:2" ht="15.75" x14ac:dyDescent="0.25">
      <c r="A1" s="104" t="s">
        <v>148</v>
      </c>
      <c r="B1" s="209"/>
    </row>
    <row r="2" spans="1:2" x14ac:dyDescent="0.25">
      <c r="A2" s="103">
        <v>1</v>
      </c>
      <c r="B2" s="209" t="s">
        <v>154</v>
      </c>
    </row>
    <row r="3" spans="1:2" x14ac:dyDescent="0.25">
      <c r="A3" s="209">
        <v>2</v>
      </c>
      <c r="B3" s="103" t="s">
        <v>147</v>
      </c>
    </row>
    <row r="4" spans="1:2" x14ac:dyDescent="0.25">
      <c r="A4" s="103">
        <v>3</v>
      </c>
      <c r="B4" s="210" t="s">
        <v>149</v>
      </c>
    </row>
    <row r="5" spans="1:2" x14ac:dyDescent="0.25">
      <c r="A5" s="103">
        <v>4</v>
      </c>
      <c r="B5" s="211" t="s">
        <v>150</v>
      </c>
    </row>
    <row r="6" spans="1:2" x14ac:dyDescent="0.25">
      <c r="A6" s="103">
        <v>5</v>
      </c>
      <c r="B6" s="211" t="s">
        <v>151</v>
      </c>
    </row>
    <row r="7" spans="1:2" x14ac:dyDescent="0.25">
      <c r="A7" s="103">
        <v>6</v>
      </c>
      <c r="B7" s="210" t="s">
        <v>152</v>
      </c>
    </row>
    <row r="8" spans="1:2" x14ac:dyDescent="0.25">
      <c r="A8" s="209">
        <v>7</v>
      </c>
      <c r="B8" s="209" t="s">
        <v>153</v>
      </c>
    </row>
    <row r="9" spans="1:2" x14ac:dyDescent="0.25">
      <c r="A9" s="209">
        <v>8</v>
      </c>
      <c r="B9" s="209" t="s">
        <v>155</v>
      </c>
    </row>
    <row r="10" spans="1:2" x14ac:dyDescent="0.25">
      <c r="A10" s="209">
        <v>9</v>
      </c>
      <c r="B10" s="209" t="s">
        <v>156</v>
      </c>
    </row>
    <row r="11" spans="1:2" x14ac:dyDescent="0.25">
      <c r="A11" s="103">
        <v>10</v>
      </c>
      <c r="B11" s="209" t="s">
        <v>160</v>
      </c>
    </row>
    <row r="12" spans="1:2" x14ac:dyDescent="0.25">
      <c r="A12" s="103">
        <v>11</v>
      </c>
      <c r="B12" s="209" t="s">
        <v>163</v>
      </c>
    </row>
    <row r="13" spans="1:2" x14ac:dyDescent="0.25">
      <c r="A13" s="103">
        <v>12</v>
      </c>
      <c r="B13" s="209" t="s">
        <v>161</v>
      </c>
    </row>
    <row r="14" spans="1:2" x14ac:dyDescent="0.25">
      <c r="A14" s="103">
        <v>13</v>
      </c>
      <c r="B14" s="209" t="s">
        <v>157</v>
      </c>
    </row>
    <row r="15" spans="1:2" x14ac:dyDescent="0.25">
      <c r="A15" s="103">
        <v>14</v>
      </c>
      <c r="B15" s="209" t="s">
        <v>158</v>
      </c>
    </row>
    <row r="16" spans="1:2" x14ac:dyDescent="0.25">
      <c r="A16" s="209">
        <v>15</v>
      </c>
      <c r="B16" s="209" t="s">
        <v>159</v>
      </c>
    </row>
    <row r="17" spans="1:29" x14ac:dyDescent="0.25">
      <c r="A17" s="103"/>
      <c r="B17" s="209"/>
    </row>
    <row r="18" spans="1:29" x14ac:dyDescent="0.25">
      <c r="A18" s="103"/>
      <c r="B18" s="209"/>
    </row>
    <row r="19" spans="1:29" ht="15.75" x14ac:dyDescent="0.25">
      <c r="A19" s="103"/>
      <c r="B19" s="212" t="s">
        <v>164</v>
      </c>
      <c r="I19" s="119" t="s">
        <v>162</v>
      </c>
    </row>
    <row r="21" spans="1:29" ht="15.75" x14ac:dyDescent="0.25">
      <c r="A21" s="104" t="s">
        <v>146</v>
      </c>
    </row>
    <row r="22" spans="1:29" x14ac:dyDescent="0.25">
      <c r="A22" s="213">
        <v>1</v>
      </c>
      <c r="B22" s="103" t="s">
        <v>183</v>
      </c>
    </row>
    <row r="23" spans="1:29" x14ac:dyDescent="0.25">
      <c r="A23" s="213">
        <v>2</v>
      </c>
      <c r="B23" s="103" t="s">
        <v>165</v>
      </c>
    </row>
    <row r="24" spans="1:29" x14ac:dyDescent="0.25">
      <c r="A24" s="213">
        <v>3</v>
      </c>
      <c r="B24" s="209" t="s">
        <v>166</v>
      </c>
    </row>
    <row r="25" spans="1:29" x14ac:dyDescent="0.25">
      <c r="A25" s="213">
        <v>4</v>
      </c>
      <c r="B25" s="103" t="s">
        <v>167</v>
      </c>
    </row>
    <row r="26" spans="1:29" x14ac:dyDescent="0.25">
      <c r="A26" s="213"/>
      <c r="B26" s="103" t="s">
        <v>168</v>
      </c>
    </row>
    <row r="27" spans="1:29" x14ac:dyDescent="0.25">
      <c r="A27" s="213">
        <v>5</v>
      </c>
      <c r="B27" s="103" t="s">
        <v>169</v>
      </c>
    </row>
    <row r="28" spans="1:29" x14ac:dyDescent="0.25">
      <c r="A28" s="213">
        <v>6</v>
      </c>
      <c r="B28" s="103" t="s">
        <v>170</v>
      </c>
    </row>
    <row r="29" spans="1:29" x14ac:dyDescent="0.25">
      <c r="A29" s="213">
        <v>7</v>
      </c>
      <c r="B29" s="103" t="s">
        <v>171</v>
      </c>
    </row>
    <row r="30" spans="1:29" x14ac:dyDescent="0.25">
      <c r="A30" s="213">
        <v>8</v>
      </c>
      <c r="B30" s="103" t="s">
        <v>173</v>
      </c>
    </row>
    <row r="31" spans="1:29" ht="15.75" x14ac:dyDescent="0.25">
      <c r="A31" s="213">
        <v>9</v>
      </c>
      <c r="B31" s="103" t="s">
        <v>172</v>
      </c>
      <c r="C31" s="105"/>
      <c r="G31" s="214"/>
      <c r="M31" s="214"/>
      <c r="N31" s="214"/>
      <c r="O31" s="214"/>
      <c r="P31" s="214"/>
      <c r="Q31" s="214"/>
      <c r="T31" s="214"/>
      <c r="U31" s="214"/>
      <c r="AB31" s="214"/>
      <c r="AC31" s="214"/>
    </row>
    <row r="32" spans="1:29" ht="15.75" x14ac:dyDescent="0.25">
      <c r="A32" s="213">
        <v>10</v>
      </c>
      <c r="B32" s="103" t="s">
        <v>175</v>
      </c>
      <c r="C32" s="105"/>
      <c r="G32" s="214"/>
      <c r="M32" s="214"/>
      <c r="N32" s="214"/>
      <c r="O32" s="214"/>
      <c r="P32" s="214"/>
      <c r="Q32" s="214"/>
      <c r="T32" s="214"/>
      <c r="U32" s="214"/>
      <c r="AB32" s="214"/>
      <c r="AC32" s="214"/>
    </row>
    <row r="33" spans="1:34" ht="15.75" x14ac:dyDescent="0.25">
      <c r="A33" s="215">
        <v>11</v>
      </c>
      <c r="B33" s="103" t="s">
        <v>176</v>
      </c>
      <c r="C33" s="105"/>
      <c r="G33" s="214"/>
      <c r="M33" s="214"/>
      <c r="N33" s="214"/>
      <c r="O33" s="214"/>
      <c r="P33" s="214"/>
      <c r="Q33" s="214"/>
      <c r="T33" s="214"/>
      <c r="U33" s="214"/>
      <c r="AB33" s="214"/>
      <c r="AC33" s="214"/>
    </row>
    <row r="34" spans="1:34" ht="15.75" x14ac:dyDescent="0.25">
      <c r="B34" s="120" t="s">
        <v>177</v>
      </c>
      <c r="C34" s="105"/>
      <c r="G34" s="214"/>
      <c r="M34" s="214"/>
      <c r="N34" s="214"/>
      <c r="O34" s="214"/>
      <c r="P34" s="214"/>
      <c r="Q34" s="214"/>
      <c r="T34" s="214"/>
      <c r="U34" s="214"/>
      <c r="AB34" s="214"/>
      <c r="AC34" s="214"/>
    </row>
    <row r="35" spans="1:34" ht="15.75" x14ac:dyDescent="0.25">
      <c r="B35" s="120" t="s">
        <v>178</v>
      </c>
      <c r="C35" s="105"/>
      <c r="G35" s="214"/>
      <c r="M35" s="214"/>
      <c r="N35" s="214"/>
      <c r="O35" s="214"/>
      <c r="P35" s="214"/>
      <c r="Q35" s="214"/>
      <c r="T35" s="214"/>
      <c r="U35" s="214"/>
      <c r="AB35" s="214"/>
      <c r="AC35" s="214"/>
    </row>
    <row r="36" spans="1:34" ht="15.75" x14ac:dyDescent="0.25">
      <c r="B36" s="120"/>
      <c r="C36" s="105"/>
      <c r="G36" s="214"/>
      <c r="M36" s="214"/>
      <c r="N36" s="214"/>
      <c r="O36" s="214"/>
      <c r="P36" s="214"/>
      <c r="Q36" s="214"/>
      <c r="T36" s="214"/>
      <c r="U36" s="214"/>
      <c r="AB36" s="214"/>
      <c r="AC36" s="214"/>
    </row>
    <row r="37" spans="1:34" ht="15.75" x14ac:dyDescent="0.25">
      <c r="A37" s="217"/>
      <c r="B37" s="121"/>
      <c r="C37" s="121"/>
      <c r="D37" s="218"/>
      <c r="E37" s="218"/>
      <c r="F37" s="218"/>
      <c r="G37" s="218"/>
      <c r="H37" s="218"/>
      <c r="I37" s="218"/>
      <c r="J37" s="218"/>
      <c r="K37" s="219"/>
      <c r="L37" s="219"/>
      <c r="M37" s="218"/>
      <c r="N37" s="219"/>
      <c r="O37" s="219"/>
      <c r="P37" s="219"/>
      <c r="Q37" s="219"/>
      <c r="R37" s="219"/>
      <c r="S37" s="219"/>
      <c r="T37" s="220"/>
      <c r="U37" s="214"/>
    </row>
    <row r="38" spans="1:34" ht="15.75" x14ac:dyDescent="0.25">
      <c r="A38" s="221"/>
      <c r="B38" s="106" t="str">
        <f>'Jan Voorbeeld'!B1</f>
        <v>Naam leerling:</v>
      </c>
      <c r="C38" s="107" t="str">
        <f>'Jan Voorbeeld'!C1</f>
        <v>Jan</v>
      </c>
      <c r="D38" s="222" t="str">
        <f>'Jan Voorbeeld'!D1</f>
        <v>Jaar:</v>
      </c>
      <c r="E38" s="69" t="str">
        <f>'Jan Voorbeeld'!E1</f>
        <v>2013 - 2014</v>
      </c>
      <c r="F38" s="108"/>
      <c r="G38" s="69"/>
      <c r="H38" s="108"/>
      <c r="I38" s="108"/>
      <c r="J38" s="223" t="str">
        <f>'Jan Voorbeeld'!J1</f>
        <v>Leergroep:</v>
      </c>
      <c r="K38" s="224" t="str">
        <f>'Jan Voorbeeld'!K1</f>
        <v>V43</v>
      </c>
      <c r="L38" s="108"/>
      <c r="M38" s="108"/>
      <c r="N38" s="223" t="str">
        <f>'Jan Voorbeeld'!N1</f>
        <v>Naam coach:</v>
      </c>
      <c r="O38" s="224" t="str">
        <f>'Jan Voorbeeld'!O1</f>
        <v>Klein Goldewijk</v>
      </c>
      <c r="P38" s="225"/>
      <c r="Q38" s="225"/>
      <c r="R38" s="225"/>
      <c r="S38" s="224" t="str">
        <f>'Jan Voorbeeld'!S1</f>
        <v>gldc</v>
      </c>
      <c r="T38" s="226"/>
    </row>
    <row r="39" spans="1:34" ht="15.75" x14ac:dyDescent="0.25">
      <c r="A39" s="221"/>
      <c r="B39" s="69" t="str">
        <f>'Jan Voorbeeld'!B2</f>
        <v>Meten van ondernemende houding</v>
      </c>
      <c r="C39" s="107" t="str">
        <f>'Jan Voorbeeld'!C2</f>
        <v>Voorbeeld</v>
      </c>
      <c r="D39" s="227"/>
      <c r="E39" s="108"/>
      <c r="F39" s="108"/>
      <c r="G39" s="108"/>
      <c r="H39" s="108"/>
      <c r="I39" s="108"/>
      <c r="J39" s="228"/>
      <c r="K39" s="228"/>
      <c r="L39" s="228"/>
      <c r="M39" s="228"/>
      <c r="N39" s="228"/>
      <c r="O39" s="228"/>
      <c r="P39" s="228"/>
      <c r="Q39" s="228"/>
      <c r="R39" s="228"/>
      <c r="S39" s="228"/>
      <c r="T39" s="229"/>
    </row>
    <row r="40" spans="1:34" x14ac:dyDescent="0.25">
      <c r="A40" s="221"/>
      <c r="B40" s="108"/>
      <c r="C40" s="108"/>
      <c r="D40" s="286" t="str">
        <f>'Jan Voorbeeld'!D3</f>
        <v>gem. waar-dering</v>
      </c>
      <c r="E40" s="289" t="str">
        <f>'Jan Voorbeeld'!E3</f>
        <v>datum</v>
      </c>
      <c r="F40" s="289">
        <f>'Jan Voorbeeld'!F3</f>
        <v>0</v>
      </c>
      <c r="G40" s="290">
        <f>'Jan Voorbeeld'!G3</f>
        <v>0</v>
      </c>
      <c r="H40" s="230"/>
      <c r="I40" s="227"/>
      <c r="J40" s="286" t="str">
        <f>'Jan Voorbeeld'!J3</f>
        <v>gem. waar-dering</v>
      </c>
      <c r="K40" s="289" t="str">
        <f>'Jan Voorbeeld'!K3</f>
        <v>datum</v>
      </c>
      <c r="L40" s="289">
        <f>'Jan Voorbeeld'!L3</f>
        <v>0</v>
      </c>
      <c r="M40" s="290">
        <f>'Jan Voorbeeld'!M3</f>
        <v>0</v>
      </c>
      <c r="N40" s="230"/>
      <c r="O40" s="231"/>
      <c r="P40" s="286" t="str">
        <f>'Jan Voorbeeld'!P3</f>
        <v>gem. waar-dering</v>
      </c>
      <c r="Q40" s="289" t="str">
        <f>'Jan Voorbeeld'!Q3</f>
        <v>datum</v>
      </c>
      <c r="R40" s="289">
        <f>'Jan Voorbeeld'!R3</f>
        <v>0</v>
      </c>
      <c r="S40" s="290">
        <f>'Jan Voorbeeld'!S3</f>
        <v>0</v>
      </c>
      <c r="T40" s="230"/>
    </row>
    <row r="41" spans="1:34" ht="15.75" x14ac:dyDescent="0.25">
      <c r="A41" s="221"/>
      <c r="B41" s="69" t="str">
        <f>'Jan Voorbeeld'!B4</f>
        <v>Cluster 1 Zien en grijpen van kansen</v>
      </c>
      <c r="C41" s="108"/>
      <c r="D41" s="287">
        <f>'Jan Voorbeeld'!D4</f>
        <v>0</v>
      </c>
      <c r="E41" s="284">
        <f>'Jan Voorbeeld'!E4</f>
        <v>41944</v>
      </c>
      <c r="F41" s="284">
        <f>'Jan Voorbeeld'!F4</f>
        <v>0</v>
      </c>
      <c r="G41" s="285">
        <f>'Jan Voorbeeld'!G4</f>
        <v>0</v>
      </c>
      <c r="H41" s="232"/>
      <c r="I41" s="233"/>
      <c r="J41" s="287">
        <f>'Jan Voorbeeld'!J4</f>
        <v>0</v>
      </c>
      <c r="K41" s="284">
        <f>'Jan Voorbeeld'!K4</f>
        <v>41671</v>
      </c>
      <c r="L41" s="284">
        <f>'Jan Voorbeeld'!L4</f>
        <v>0</v>
      </c>
      <c r="M41" s="285">
        <f>'Jan Voorbeeld'!M4</f>
        <v>0</v>
      </c>
      <c r="N41" s="232"/>
      <c r="O41" s="233"/>
      <c r="P41" s="287">
        <f>'Jan Voorbeeld'!P4</f>
        <v>0</v>
      </c>
      <c r="Q41" s="284">
        <f>'Jan Voorbeeld'!Q4</f>
        <v>41730</v>
      </c>
      <c r="R41" s="284">
        <f>'Jan Voorbeeld'!R4</f>
        <v>0</v>
      </c>
      <c r="S41" s="285">
        <f>'Jan Voorbeeld'!S4</f>
        <v>0</v>
      </c>
      <c r="T41" s="232"/>
      <c r="U41" s="234"/>
      <c r="V41" s="234"/>
      <c r="X41" s="234"/>
      <c r="Y41" s="234"/>
      <c r="Z41" s="234"/>
      <c r="AB41" s="234"/>
      <c r="AC41" s="234"/>
      <c r="AD41" s="234"/>
      <c r="AF41" s="234"/>
      <c r="AG41" s="234"/>
      <c r="AH41" s="234"/>
    </row>
    <row r="42" spans="1:34" s="241" customFormat="1" ht="15.75" x14ac:dyDescent="0.25">
      <c r="A42" s="221"/>
      <c r="B42" s="122" t="str">
        <f>'Jan Voorbeeld'!B5</f>
        <v>onvoldoende = 0</v>
      </c>
      <c r="C42" s="122" t="str">
        <f>'Jan Voorbeeld'!C5</f>
        <v>goed = 2</v>
      </c>
      <c r="D42" s="288">
        <f>'Jan Voorbeeld'!D5</f>
        <v>0</v>
      </c>
      <c r="E42" s="235" t="str">
        <f>'Jan Voorbeeld'!E5</f>
        <v>gldc</v>
      </c>
      <c r="F42" s="235" t="str">
        <f>'Jan Voorbeeld'!F5</f>
        <v>brns</v>
      </c>
      <c r="G42" s="236" t="str">
        <f>'Jan Voorbeeld'!G5</f>
        <v>rdth</v>
      </c>
      <c r="H42" s="237" t="str">
        <f>'Jan Voorbeeld'!H5</f>
        <v>BPV</v>
      </c>
      <c r="I42" s="229"/>
      <c r="J42" s="288">
        <f>'Jan Voorbeeld'!J5</f>
        <v>0</v>
      </c>
      <c r="K42" s="238" t="str">
        <f>'Jan Voorbeeld'!K5</f>
        <v>gldc</v>
      </c>
      <c r="L42" s="238" t="str">
        <f>'Jan Voorbeeld'!L5</f>
        <v>brns</v>
      </c>
      <c r="M42" s="239" t="str">
        <f>'Jan Voorbeeld'!M5</f>
        <v>rdth</v>
      </c>
      <c r="N42" s="237" t="str">
        <f>'Jan Voorbeeld'!N5</f>
        <v>BPV</v>
      </c>
      <c r="O42" s="229"/>
      <c r="P42" s="288">
        <f>'Jan Voorbeeld'!P5</f>
        <v>0</v>
      </c>
      <c r="Q42" s="238" t="str">
        <f>'Jan Voorbeeld'!Q5</f>
        <v>gldc</v>
      </c>
      <c r="R42" s="238" t="str">
        <f>'Jan Voorbeeld'!R5</f>
        <v>brns</v>
      </c>
      <c r="S42" s="239" t="str">
        <f>'Jan Voorbeeld'!S5</f>
        <v>rdth</v>
      </c>
      <c r="T42" s="237" t="str">
        <f>'Jan Voorbeeld'!T5</f>
        <v>BPV</v>
      </c>
      <c r="U42" s="240"/>
      <c r="V42" s="240"/>
      <c r="W42" s="240"/>
      <c r="X42" s="240"/>
      <c r="Y42" s="240"/>
      <c r="Z42" s="240"/>
      <c r="AB42" s="240"/>
      <c r="AC42" s="240"/>
      <c r="AD42" s="240"/>
      <c r="AF42" s="240"/>
      <c r="AG42" s="240"/>
      <c r="AH42" s="240"/>
    </row>
    <row r="43" spans="1:34" s="241" customFormat="1" ht="45" x14ac:dyDescent="0.25">
      <c r="A43" s="221">
        <f>'Jan Voorbeeld'!A6</f>
        <v>1</v>
      </c>
      <c r="B43" s="65" t="str">
        <f>'Jan Voorbeeld'!B6</f>
        <v>Zoekt niet actief naar informatie op het gebied van trends en ontwikkelingen voor het schrijven van het ondernemingsplan</v>
      </c>
      <c r="C43" s="65" t="str">
        <f>'Jan Voorbeeld'!C6</f>
        <v>Zoekt proactief naar trends en ontwikkelingen en bedenkt verbeteracties voor de onderneming</v>
      </c>
      <c r="D43" s="76">
        <f>'Jan Voorbeeld'!D6</f>
        <v>6</v>
      </c>
      <c r="E43" s="242">
        <f>'Jan Voorbeeld'!E6</f>
        <v>1</v>
      </c>
      <c r="F43" s="242">
        <f>'Jan Voorbeeld'!F6</f>
        <v>1</v>
      </c>
      <c r="G43" s="243">
        <f>'Jan Voorbeeld'!G6</f>
        <v>1</v>
      </c>
      <c r="H43" s="244">
        <f>'Jan Voorbeeld'!H6</f>
        <v>0</v>
      </c>
      <c r="I43" s="245"/>
      <c r="J43" s="76">
        <f>'Jan Voorbeeld'!J6</f>
        <v>6</v>
      </c>
      <c r="K43" s="242">
        <f>'Jan Voorbeeld'!K6</f>
        <v>1</v>
      </c>
      <c r="L43" s="242">
        <f>'Jan Voorbeeld'!L6</f>
        <v>1</v>
      </c>
      <c r="M43" s="243">
        <f>'Jan Voorbeeld'!M6</f>
        <v>1</v>
      </c>
      <c r="N43" s="244">
        <f>'Jan Voorbeeld'!N6</f>
        <v>0</v>
      </c>
      <c r="O43" s="245"/>
      <c r="P43" s="76">
        <f>'Jan Voorbeeld'!P6</f>
        <v>6.833333333333333</v>
      </c>
      <c r="Q43" s="242">
        <f>'Jan Voorbeeld'!Q6</f>
        <v>2</v>
      </c>
      <c r="R43" s="242">
        <f>'Jan Voorbeeld'!R6</f>
        <v>1</v>
      </c>
      <c r="S43" s="243">
        <f>'Jan Voorbeeld'!S6</f>
        <v>1</v>
      </c>
      <c r="T43" s="244">
        <f>'Jan Voorbeeld'!T6</f>
        <v>0</v>
      </c>
      <c r="U43" s="246"/>
      <c r="V43" s="246"/>
      <c r="W43" s="240"/>
      <c r="X43" s="246"/>
      <c r="Y43" s="246"/>
      <c r="Z43" s="246"/>
      <c r="AB43" s="246"/>
      <c r="AC43" s="246"/>
      <c r="AD43" s="246"/>
      <c r="AF43" s="246"/>
      <c r="AG43" s="246"/>
      <c r="AH43" s="246"/>
    </row>
    <row r="44" spans="1:34" ht="15.75" x14ac:dyDescent="0.25">
      <c r="A44" s="221">
        <f>'Jan Voorbeeld'!A7</f>
        <v>2</v>
      </c>
      <c r="B44" s="65" t="str">
        <f>'Jan Voorbeeld'!B7</f>
        <v>Heeft geen toekomstvisie</v>
      </c>
      <c r="C44" s="65" t="str">
        <f>'Jan Voorbeeld'!C7</f>
        <v>Heeft toekomstvisie en communiceert deze actief</v>
      </c>
      <c r="D44" s="76">
        <f>'Jan Voorbeeld'!D7</f>
        <v>5.1666666666666661</v>
      </c>
      <c r="E44" s="247">
        <f>'Jan Voorbeeld'!E7</f>
        <v>1</v>
      </c>
      <c r="F44" s="247">
        <f>'Jan Voorbeeld'!F7</f>
        <v>0</v>
      </c>
      <c r="G44" s="248">
        <f>'Jan Voorbeeld'!G7</f>
        <v>1</v>
      </c>
      <c r="H44" s="249">
        <f>'Jan Voorbeeld'!H7</f>
        <v>0</v>
      </c>
      <c r="I44" s="245"/>
      <c r="J44" s="76">
        <f>'Jan Voorbeeld'!J7</f>
        <v>6.833333333333333</v>
      </c>
      <c r="K44" s="247">
        <f>'Jan Voorbeeld'!K7</f>
        <v>1</v>
      </c>
      <c r="L44" s="247">
        <f>'Jan Voorbeeld'!L7</f>
        <v>2</v>
      </c>
      <c r="M44" s="248">
        <f>'Jan Voorbeeld'!M7</f>
        <v>1</v>
      </c>
      <c r="N44" s="249">
        <f>'Jan Voorbeeld'!N7</f>
        <v>0</v>
      </c>
      <c r="O44" s="245"/>
      <c r="P44" s="76">
        <f>'Jan Voorbeeld'!P7</f>
        <v>6.833333333333333</v>
      </c>
      <c r="Q44" s="247">
        <f>'Jan Voorbeeld'!Q7</f>
        <v>1</v>
      </c>
      <c r="R44" s="247">
        <f>'Jan Voorbeeld'!R7</f>
        <v>2</v>
      </c>
      <c r="S44" s="248">
        <f>'Jan Voorbeeld'!S7</f>
        <v>1</v>
      </c>
      <c r="T44" s="249">
        <f>'Jan Voorbeeld'!T7</f>
        <v>0</v>
      </c>
      <c r="U44" s="246"/>
      <c r="V44" s="246"/>
      <c r="X44" s="246"/>
      <c r="Y44" s="246"/>
      <c r="Z44" s="246"/>
      <c r="AB44" s="246"/>
      <c r="AC44" s="246"/>
      <c r="AD44" s="246"/>
      <c r="AF44" s="246"/>
      <c r="AG44" s="246"/>
      <c r="AH44" s="246"/>
    </row>
    <row r="45" spans="1:34" s="241" customFormat="1" ht="30" x14ac:dyDescent="0.25">
      <c r="A45" s="221">
        <f>'Jan Voorbeeld'!A8</f>
        <v>3</v>
      </c>
      <c r="B45" s="65" t="str">
        <f>'Jan Voorbeeld'!B8</f>
        <v>Is terughoudend ten aanzien van het oppakken van vernieuwingen en initiatieven</v>
      </c>
      <c r="C45" s="65" t="str">
        <f>'Jan Voorbeeld'!C8</f>
        <v>Staat open voor vernieuwingen en heeft initiatieven genomen</v>
      </c>
      <c r="D45" s="76">
        <f>'Jan Voorbeeld'!D8</f>
        <v>4.333333333333333</v>
      </c>
      <c r="E45" s="247">
        <f>'Jan Voorbeeld'!E8</f>
        <v>0</v>
      </c>
      <c r="F45" s="247">
        <f>'Jan Voorbeeld'!F8</f>
        <v>1</v>
      </c>
      <c r="G45" s="248">
        <f>'Jan Voorbeeld'!G8</f>
        <v>0</v>
      </c>
      <c r="H45" s="249">
        <f>'Jan Voorbeeld'!H8</f>
        <v>0</v>
      </c>
      <c r="I45" s="245"/>
      <c r="J45" s="76">
        <f>'Jan Voorbeeld'!J8</f>
        <v>6</v>
      </c>
      <c r="K45" s="247">
        <f>'Jan Voorbeeld'!K8</f>
        <v>1</v>
      </c>
      <c r="L45" s="247">
        <f>'Jan Voorbeeld'!L8</f>
        <v>1</v>
      </c>
      <c r="M45" s="248">
        <f>'Jan Voorbeeld'!M8</f>
        <v>1</v>
      </c>
      <c r="N45" s="249">
        <f>'Jan Voorbeeld'!N8</f>
        <v>0</v>
      </c>
      <c r="O45" s="245"/>
      <c r="P45" s="76">
        <f>'Jan Voorbeeld'!P8</f>
        <v>6</v>
      </c>
      <c r="Q45" s="247">
        <f>'Jan Voorbeeld'!Q8</f>
        <v>1</v>
      </c>
      <c r="R45" s="247">
        <f>'Jan Voorbeeld'!R8</f>
        <v>1</v>
      </c>
      <c r="S45" s="248">
        <f>'Jan Voorbeeld'!S8</f>
        <v>1</v>
      </c>
      <c r="T45" s="249">
        <f>'Jan Voorbeeld'!T8</f>
        <v>0</v>
      </c>
      <c r="U45" s="240"/>
      <c r="V45" s="240"/>
      <c r="W45" s="240"/>
      <c r="X45" s="240"/>
      <c r="Y45" s="240"/>
      <c r="Z45" s="240"/>
      <c r="AB45" s="240"/>
      <c r="AC45" s="240"/>
      <c r="AD45" s="240"/>
      <c r="AF45" s="240"/>
      <c r="AG45" s="240"/>
      <c r="AH45" s="240"/>
    </row>
    <row r="46" spans="1:34" ht="45" x14ac:dyDescent="0.25">
      <c r="A46" s="221">
        <f>'Jan Voorbeeld'!A9</f>
        <v>4</v>
      </c>
      <c r="B46" s="65" t="str">
        <f>'Jan Voorbeeld'!B9</f>
        <v>Ziet geen kansen voor de onderneming</v>
      </c>
      <c r="C46" s="65" t="str">
        <f>'Jan Voorbeeld'!C9</f>
        <v>Ziet kansen voor de onderneming in de toekomst; weet welke kansen de onderneming ten goede komen en is in staat deze mogelijkheden zelfstandig op te pakken</v>
      </c>
      <c r="D46" s="76">
        <f>'Jan Voorbeeld'!D9</f>
        <v>5.1666666666666661</v>
      </c>
      <c r="E46" s="250">
        <f>'Jan Voorbeeld'!E9</f>
        <v>0</v>
      </c>
      <c r="F46" s="250">
        <f>'Jan Voorbeeld'!F9</f>
        <v>1</v>
      </c>
      <c r="G46" s="251">
        <f>'Jan Voorbeeld'!G9</f>
        <v>1</v>
      </c>
      <c r="H46" s="252">
        <f>'Jan Voorbeeld'!H9</f>
        <v>0</v>
      </c>
      <c r="I46" s="245"/>
      <c r="J46" s="76">
        <f>'Jan Voorbeeld'!J9</f>
        <v>6.833333333333333</v>
      </c>
      <c r="K46" s="250">
        <f>'Jan Voorbeeld'!K9</f>
        <v>2</v>
      </c>
      <c r="L46" s="250">
        <f>'Jan Voorbeeld'!L9</f>
        <v>1</v>
      </c>
      <c r="M46" s="251">
        <f>'Jan Voorbeeld'!M9</f>
        <v>1</v>
      </c>
      <c r="N46" s="252">
        <f>'Jan Voorbeeld'!N9</f>
        <v>0</v>
      </c>
      <c r="O46" s="245"/>
      <c r="P46" s="76">
        <f>'Jan Voorbeeld'!P9</f>
        <v>6.833333333333333</v>
      </c>
      <c r="Q46" s="250">
        <f>'Jan Voorbeeld'!Q9</f>
        <v>2</v>
      </c>
      <c r="R46" s="250">
        <f>'Jan Voorbeeld'!R9</f>
        <v>1</v>
      </c>
      <c r="S46" s="251">
        <f>'Jan Voorbeeld'!S9</f>
        <v>1</v>
      </c>
      <c r="T46" s="252">
        <f>'Jan Voorbeeld'!T9</f>
        <v>0</v>
      </c>
      <c r="U46" s="253"/>
      <c r="V46" s="253"/>
      <c r="W46" s="254"/>
      <c r="X46" s="253"/>
      <c r="Y46" s="253"/>
      <c r="Z46" s="253"/>
      <c r="AB46" s="253"/>
      <c r="AC46" s="253"/>
      <c r="AD46" s="253"/>
      <c r="AF46" s="253"/>
      <c r="AG46" s="253"/>
      <c r="AH46" s="253"/>
    </row>
    <row r="47" spans="1:34" ht="30.75" thickBot="1" x14ac:dyDescent="0.3">
      <c r="A47" s="221">
        <f>'Jan Voorbeeld'!A10</f>
        <v>5</v>
      </c>
      <c r="B47" s="65" t="str">
        <f>'Jan Voorbeeld'!B10</f>
        <v>Vindt het lastig om gegevens te analyseren en risico's te beoordelen</v>
      </c>
      <c r="C47" s="65" t="str">
        <f>'Jan Voorbeeld'!C10</f>
        <v>Is goed in staat om gegevens te analyseren en de risico's af te wegen</v>
      </c>
      <c r="D47" s="100">
        <f>'Jan Voorbeeld'!D10</f>
        <v>5.1666666666666661</v>
      </c>
      <c r="E47" s="255">
        <f>'Jan Voorbeeld'!E10</f>
        <v>0</v>
      </c>
      <c r="F47" s="255">
        <f>'Jan Voorbeeld'!F10</f>
        <v>1</v>
      </c>
      <c r="G47" s="256">
        <f>'Jan Voorbeeld'!G10</f>
        <v>1</v>
      </c>
      <c r="H47" s="257">
        <f>'Jan Voorbeeld'!H10</f>
        <v>0</v>
      </c>
      <c r="I47" s="258"/>
      <c r="J47" s="100">
        <f>'Jan Voorbeeld'!J10</f>
        <v>6</v>
      </c>
      <c r="K47" s="255">
        <f>'Jan Voorbeeld'!K10</f>
        <v>1</v>
      </c>
      <c r="L47" s="255">
        <f>'Jan Voorbeeld'!L10</f>
        <v>1</v>
      </c>
      <c r="M47" s="256">
        <f>'Jan Voorbeeld'!M10</f>
        <v>1</v>
      </c>
      <c r="N47" s="257">
        <f>'Jan Voorbeeld'!N10</f>
        <v>0</v>
      </c>
      <c r="O47" s="258"/>
      <c r="P47" s="100">
        <f>'Jan Voorbeeld'!P10</f>
        <v>6.833333333333333</v>
      </c>
      <c r="Q47" s="255">
        <f>'Jan Voorbeeld'!Q10</f>
        <v>2</v>
      </c>
      <c r="R47" s="255">
        <f>'Jan Voorbeeld'!R10</f>
        <v>1</v>
      </c>
      <c r="S47" s="256">
        <f>'Jan Voorbeeld'!S10</f>
        <v>1</v>
      </c>
      <c r="T47" s="257">
        <f>'Jan Voorbeeld'!T10</f>
        <v>0</v>
      </c>
      <c r="U47" s="253"/>
      <c r="V47" s="253"/>
      <c r="W47" s="254"/>
      <c r="X47" s="253"/>
      <c r="Y47" s="253"/>
      <c r="Z47" s="253"/>
      <c r="AB47" s="253"/>
      <c r="AC47" s="253"/>
      <c r="AD47" s="253"/>
      <c r="AF47" s="253"/>
      <c r="AG47" s="253"/>
      <c r="AH47" s="253"/>
    </row>
    <row r="48" spans="1:34" ht="17.25" thickTop="1" thickBot="1" x14ac:dyDescent="0.3">
      <c r="A48" s="221"/>
      <c r="B48" s="109" t="str">
        <f>'Jan Voorbeeld'!B11</f>
        <v>GEMIDDELD</v>
      </c>
      <c r="C48" s="110"/>
      <c r="D48" s="101">
        <f>'Jan Voorbeeld'!D11</f>
        <v>5.1666666666666661</v>
      </c>
      <c r="E48" s="245">
        <f>'Jan Voorbeeld'!E11</f>
        <v>0</v>
      </c>
      <c r="F48" s="245">
        <f>'Jan Voorbeeld'!F11</f>
        <v>0</v>
      </c>
      <c r="G48" s="245">
        <f>'Jan Voorbeeld'!G11</f>
        <v>0</v>
      </c>
      <c r="H48" s="245">
        <f>'Jan Voorbeeld'!H11</f>
        <v>0</v>
      </c>
      <c r="I48" s="245"/>
      <c r="J48" s="101">
        <f>'Jan Voorbeeld'!J11</f>
        <v>6.333333333333333</v>
      </c>
      <c r="K48" s="245">
        <f>'Jan Voorbeeld'!K11</f>
        <v>0</v>
      </c>
      <c r="L48" s="245">
        <f>'Jan Voorbeeld'!L11</f>
        <v>0</v>
      </c>
      <c r="M48" s="245">
        <f>'Jan Voorbeeld'!M11</f>
        <v>0</v>
      </c>
      <c r="N48" s="245">
        <f>'Jan Voorbeeld'!N11</f>
        <v>0</v>
      </c>
      <c r="O48" s="245"/>
      <c r="P48" s="101">
        <f>'Jan Voorbeeld'!P11</f>
        <v>6.6666666666666661</v>
      </c>
      <c r="Q48" s="245">
        <f>'Jan Voorbeeld'!Q11</f>
        <v>0</v>
      </c>
      <c r="R48" s="245">
        <f>'Jan Voorbeeld'!R11</f>
        <v>0</v>
      </c>
      <c r="S48" s="245">
        <f>'Jan Voorbeeld'!S11</f>
        <v>0</v>
      </c>
      <c r="T48" s="259">
        <f>'Jan Voorbeeld'!T11</f>
        <v>0</v>
      </c>
      <c r="U48" s="253"/>
      <c r="V48" s="253"/>
      <c r="W48" s="254"/>
      <c r="X48" s="253"/>
      <c r="Y48" s="253"/>
      <c r="Z48" s="253"/>
      <c r="AB48" s="253"/>
      <c r="AC48" s="253"/>
      <c r="AD48" s="253"/>
      <c r="AF48" s="253"/>
      <c r="AG48" s="253"/>
      <c r="AH48" s="253"/>
    </row>
    <row r="49" spans="1:34" ht="16.5" thickTop="1" x14ac:dyDescent="0.25">
      <c r="A49" s="260"/>
      <c r="B49" s="123"/>
      <c r="C49" s="123"/>
      <c r="D49" s="261"/>
      <c r="E49" s="261"/>
      <c r="F49" s="261"/>
      <c r="G49" s="262"/>
      <c r="H49" s="261"/>
      <c r="I49" s="261"/>
      <c r="J49" s="261"/>
      <c r="K49" s="262"/>
      <c r="L49" s="261"/>
      <c r="M49" s="261"/>
      <c r="N49" s="261"/>
      <c r="O49" s="262"/>
      <c r="P49" s="261"/>
      <c r="Q49" s="261"/>
      <c r="R49" s="261"/>
      <c r="S49" s="262"/>
      <c r="T49" s="263"/>
      <c r="U49" s="253"/>
      <c r="V49" s="253"/>
      <c r="W49" s="254"/>
      <c r="X49" s="253"/>
      <c r="Y49" s="253"/>
      <c r="Z49" s="253"/>
      <c r="AB49" s="253"/>
      <c r="AC49" s="253"/>
      <c r="AD49" s="253"/>
      <c r="AF49" s="253"/>
      <c r="AG49" s="253"/>
      <c r="AH49" s="253"/>
    </row>
    <row r="50" spans="1:34" ht="15.75" x14ac:dyDescent="0.25">
      <c r="B50" s="112"/>
      <c r="C50" s="112"/>
      <c r="D50" s="253"/>
      <c r="E50" s="253"/>
      <c r="F50" s="253"/>
      <c r="G50" s="254"/>
      <c r="H50" s="253"/>
      <c r="I50" s="253"/>
      <c r="J50" s="253"/>
      <c r="K50" s="254"/>
      <c r="L50" s="253"/>
      <c r="M50" s="253"/>
      <c r="N50" s="253"/>
      <c r="O50" s="254"/>
      <c r="P50" s="253"/>
      <c r="Q50" s="253"/>
      <c r="R50" s="253"/>
      <c r="S50" s="254"/>
      <c r="T50" s="253"/>
      <c r="U50" s="253"/>
      <c r="V50" s="253"/>
      <c r="W50" s="254"/>
      <c r="X50" s="253"/>
      <c r="Y50" s="253"/>
      <c r="Z50" s="253"/>
      <c r="AB50" s="253"/>
      <c r="AC50" s="253"/>
      <c r="AD50" s="253"/>
      <c r="AF50" s="253"/>
      <c r="AG50" s="253"/>
      <c r="AH50" s="253"/>
    </row>
    <row r="51" spans="1:34" ht="15.75" x14ac:dyDescent="0.25">
      <c r="B51" s="112"/>
      <c r="C51" s="112"/>
      <c r="D51" s="253"/>
      <c r="E51" s="253"/>
      <c r="F51" s="253"/>
      <c r="G51" s="254"/>
      <c r="H51" s="253"/>
      <c r="I51" s="253"/>
      <c r="J51" s="253"/>
      <c r="K51" s="254"/>
      <c r="L51" s="253"/>
      <c r="M51" s="253"/>
      <c r="N51" s="253"/>
      <c r="O51" s="254"/>
      <c r="P51" s="253"/>
      <c r="Q51" s="253"/>
      <c r="R51" s="253"/>
      <c r="S51" s="254"/>
      <c r="T51" s="253"/>
      <c r="U51" s="253"/>
      <c r="V51" s="253"/>
      <c r="W51" s="254"/>
      <c r="X51" s="253"/>
      <c r="Y51" s="253"/>
      <c r="Z51" s="253"/>
      <c r="AB51" s="253"/>
      <c r="AC51" s="253"/>
      <c r="AD51" s="253"/>
      <c r="AF51" s="253"/>
      <c r="AG51" s="253"/>
      <c r="AH51" s="253"/>
    </row>
    <row r="52" spans="1:34" ht="15.75" x14ac:dyDescent="0.25">
      <c r="B52" s="112"/>
      <c r="C52" s="112"/>
      <c r="D52" s="253"/>
      <c r="E52" s="253"/>
      <c r="F52" s="253"/>
      <c r="G52" s="254"/>
      <c r="H52" s="253"/>
      <c r="I52" s="253"/>
      <c r="J52" s="253"/>
      <c r="K52" s="254"/>
      <c r="L52" s="253"/>
      <c r="M52" s="253"/>
      <c r="N52" s="253"/>
      <c r="O52" s="254"/>
      <c r="P52" s="253"/>
      <c r="Q52" s="253"/>
      <c r="R52" s="253"/>
      <c r="S52" s="254"/>
      <c r="T52" s="253"/>
      <c r="U52" s="253"/>
      <c r="V52" s="253"/>
      <c r="W52" s="254"/>
      <c r="X52" s="253"/>
      <c r="Y52" s="253"/>
      <c r="Z52" s="253"/>
      <c r="AB52" s="253"/>
      <c r="AC52" s="253"/>
      <c r="AD52" s="253"/>
      <c r="AF52" s="253"/>
      <c r="AG52" s="253"/>
      <c r="AH52" s="253"/>
    </row>
    <row r="53" spans="1:34" ht="15.75" x14ac:dyDescent="0.25">
      <c r="B53" s="112"/>
      <c r="C53" s="112"/>
      <c r="D53" s="253"/>
      <c r="E53" s="253"/>
      <c r="F53" s="253"/>
      <c r="G53" s="254"/>
      <c r="H53" s="253"/>
      <c r="I53" s="253"/>
      <c r="J53" s="253"/>
      <c r="K53" s="254"/>
      <c r="L53" s="253"/>
      <c r="M53" s="253"/>
      <c r="N53" s="253"/>
      <c r="O53" s="254"/>
      <c r="P53" s="253"/>
      <c r="Q53" s="253"/>
      <c r="R53" s="253"/>
      <c r="S53" s="254"/>
      <c r="T53" s="253"/>
      <c r="U53" s="253"/>
      <c r="V53" s="253"/>
      <c r="W53" s="254"/>
      <c r="X53" s="253"/>
      <c r="Y53" s="253"/>
      <c r="Z53" s="253"/>
      <c r="AB53" s="253"/>
      <c r="AC53" s="253"/>
      <c r="AD53" s="253"/>
      <c r="AF53" s="253"/>
      <c r="AG53" s="253"/>
      <c r="AH53" s="253"/>
    </row>
    <row r="54" spans="1:34" ht="15.75" x14ac:dyDescent="0.25">
      <c r="B54" s="112"/>
      <c r="C54" s="112"/>
      <c r="D54" s="253"/>
      <c r="E54" s="253"/>
      <c r="F54" s="253"/>
      <c r="G54" s="254"/>
      <c r="H54" s="253"/>
      <c r="I54" s="253"/>
      <c r="J54" s="253"/>
      <c r="K54" s="254"/>
      <c r="L54" s="253"/>
      <c r="M54" s="253"/>
      <c r="N54" s="253"/>
      <c r="O54" s="254"/>
      <c r="P54" s="253"/>
      <c r="Q54" s="253"/>
      <c r="R54" s="253"/>
      <c r="S54" s="254"/>
      <c r="T54" s="253"/>
      <c r="U54" s="253"/>
      <c r="V54" s="253"/>
      <c r="W54" s="254"/>
      <c r="X54" s="253"/>
      <c r="Y54" s="253"/>
      <c r="Z54" s="253"/>
      <c r="AB54" s="253"/>
      <c r="AC54" s="253"/>
      <c r="AD54" s="253"/>
      <c r="AF54" s="253"/>
      <c r="AG54" s="253"/>
      <c r="AH54" s="253"/>
    </row>
    <row r="55" spans="1:34" ht="15.75" x14ac:dyDescent="0.25">
      <c r="B55" s="112"/>
      <c r="C55" s="112"/>
      <c r="D55" s="253"/>
      <c r="E55" s="253"/>
      <c r="F55" s="253"/>
      <c r="G55" s="254"/>
      <c r="H55" s="253"/>
      <c r="I55" s="253"/>
      <c r="J55" s="253"/>
      <c r="K55" s="254"/>
      <c r="L55" s="253"/>
      <c r="M55" s="253"/>
      <c r="N55" s="253"/>
      <c r="O55" s="254"/>
      <c r="P55" s="253"/>
      <c r="Q55" s="253"/>
      <c r="R55" s="253"/>
      <c r="S55" s="254"/>
      <c r="T55" s="253"/>
      <c r="U55" s="253"/>
      <c r="V55" s="253"/>
      <c r="W55" s="254"/>
      <c r="X55" s="253"/>
      <c r="Y55" s="253"/>
      <c r="Z55" s="253"/>
      <c r="AB55" s="253"/>
      <c r="AC55" s="253"/>
      <c r="AD55" s="253"/>
      <c r="AF55" s="253"/>
      <c r="AG55" s="253"/>
      <c r="AH55" s="253"/>
    </row>
    <row r="56" spans="1:34" ht="15.75" x14ac:dyDescent="0.25">
      <c r="B56" s="112"/>
      <c r="C56" s="112"/>
      <c r="D56" s="253"/>
      <c r="E56" s="253"/>
      <c r="F56" s="253"/>
      <c r="G56" s="254"/>
      <c r="H56" s="253"/>
      <c r="I56" s="253"/>
      <c r="J56" s="253"/>
      <c r="K56" s="254"/>
      <c r="L56" s="253"/>
      <c r="M56" s="253"/>
      <c r="N56" s="253"/>
      <c r="O56" s="254"/>
      <c r="P56" s="253"/>
      <c r="Q56" s="253"/>
      <c r="R56" s="253"/>
      <c r="S56" s="254"/>
      <c r="T56" s="253"/>
      <c r="U56" s="253"/>
      <c r="V56" s="253"/>
      <c r="W56" s="254"/>
      <c r="X56" s="253"/>
      <c r="Y56" s="253"/>
      <c r="Z56" s="253"/>
      <c r="AB56" s="253"/>
      <c r="AC56" s="253"/>
      <c r="AD56" s="253"/>
      <c r="AF56" s="253"/>
      <c r="AG56" s="253"/>
      <c r="AH56" s="253"/>
    </row>
    <row r="57" spans="1:34" ht="15.75" x14ac:dyDescent="0.25">
      <c r="B57" s="113"/>
      <c r="C57" s="113"/>
      <c r="D57" s="253"/>
      <c r="E57" s="253"/>
      <c r="F57" s="253"/>
      <c r="G57" s="254"/>
      <c r="H57" s="253"/>
      <c r="I57" s="253"/>
      <c r="J57" s="253"/>
      <c r="K57" s="254"/>
      <c r="L57" s="253"/>
      <c r="M57" s="253"/>
      <c r="N57" s="253"/>
      <c r="O57" s="254"/>
      <c r="P57" s="253"/>
      <c r="Q57" s="253"/>
      <c r="R57" s="253"/>
      <c r="S57" s="254"/>
      <c r="T57" s="253"/>
      <c r="U57" s="253"/>
      <c r="V57" s="253"/>
      <c r="W57" s="254"/>
      <c r="X57" s="253"/>
      <c r="Y57" s="253"/>
      <c r="Z57" s="253"/>
      <c r="AB57" s="253"/>
      <c r="AC57" s="253"/>
      <c r="AD57" s="253"/>
      <c r="AF57" s="253"/>
      <c r="AG57" s="253"/>
      <c r="AH57" s="253"/>
    </row>
    <row r="58" spans="1:34" ht="15.75" x14ac:dyDescent="0.25">
      <c r="B58" s="114"/>
      <c r="C58" s="113"/>
      <c r="D58" s="253"/>
      <c r="E58" s="253"/>
      <c r="F58" s="253"/>
      <c r="G58" s="254"/>
      <c r="H58" s="253"/>
      <c r="I58" s="253"/>
      <c r="J58" s="253"/>
      <c r="K58" s="254"/>
      <c r="L58" s="253"/>
      <c r="M58" s="253"/>
      <c r="N58" s="253"/>
      <c r="O58" s="254"/>
      <c r="P58" s="253"/>
      <c r="Q58" s="253"/>
      <c r="R58" s="253"/>
      <c r="S58" s="254"/>
      <c r="T58" s="253"/>
      <c r="U58" s="253"/>
      <c r="V58" s="253"/>
      <c r="W58" s="254"/>
      <c r="X58" s="253"/>
      <c r="Y58" s="253"/>
      <c r="Z58" s="253"/>
      <c r="AB58" s="253"/>
      <c r="AC58" s="253"/>
      <c r="AD58" s="253"/>
      <c r="AF58" s="253"/>
      <c r="AG58" s="253"/>
      <c r="AH58" s="253"/>
    </row>
    <row r="59" spans="1:34" ht="15.75" x14ac:dyDescent="0.25">
      <c r="B59" s="115"/>
      <c r="D59" s="253"/>
      <c r="E59" s="253"/>
      <c r="F59" s="253"/>
      <c r="G59" s="254"/>
      <c r="H59" s="253"/>
      <c r="I59" s="253"/>
      <c r="J59" s="253"/>
      <c r="K59" s="254"/>
      <c r="L59" s="253"/>
      <c r="M59" s="253"/>
      <c r="N59" s="253"/>
      <c r="O59" s="254"/>
      <c r="P59" s="253"/>
      <c r="Q59" s="253"/>
      <c r="R59" s="253"/>
      <c r="S59" s="254"/>
      <c r="T59" s="253"/>
      <c r="U59" s="253"/>
      <c r="V59" s="253"/>
      <c r="W59" s="254"/>
      <c r="X59" s="253"/>
      <c r="Y59" s="253"/>
      <c r="Z59" s="253"/>
      <c r="AB59" s="253"/>
      <c r="AC59" s="253"/>
      <c r="AD59" s="253"/>
      <c r="AF59" s="253"/>
      <c r="AG59" s="253"/>
      <c r="AH59" s="253"/>
    </row>
    <row r="60" spans="1:34" ht="15.75" x14ac:dyDescent="0.25">
      <c r="B60" s="104"/>
      <c r="D60" s="253"/>
      <c r="E60" s="253"/>
      <c r="F60" s="253"/>
      <c r="G60" s="254"/>
      <c r="H60" s="253"/>
      <c r="I60" s="253"/>
      <c r="J60" s="253"/>
      <c r="K60" s="254"/>
      <c r="L60" s="253"/>
      <c r="M60" s="253"/>
      <c r="N60" s="253"/>
      <c r="O60" s="254"/>
      <c r="P60" s="253"/>
      <c r="Q60" s="253"/>
      <c r="R60" s="253"/>
      <c r="S60" s="254"/>
      <c r="T60" s="253"/>
      <c r="U60" s="253"/>
      <c r="V60" s="253"/>
      <c r="W60" s="254"/>
      <c r="X60" s="253"/>
      <c r="Y60" s="253"/>
      <c r="Z60" s="253"/>
      <c r="AB60" s="253"/>
      <c r="AC60" s="253"/>
      <c r="AD60" s="253"/>
      <c r="AF60" s="253"/>
      <c r="AG60" s="253"/>
      <c r="AH60" s="253"/>
    </row>
    <row r="61" spans="1:34" ht="15.75" x14ac:dyDescent="0.25">
      <c r="B61" s="111"/>
      <c r="C61" s="111"/>
      <c r="D61" s="253"/>
      <c r="E61" s="253"/>
      <c r="F61" s="253"/>
      <c r="G61" s="254"/>
      <c r="H61" s="253"/>
      <c r="I61" s="253"/>
      <c r="J61" s="253"/>
      <c r="K61" s="254"/>
      <c r="L61" s="253"/>
      <c r="M61" s="253"/>
      <c r="N61" s="253"/>
      <c r="O61" s="254"/>
      <c r="P61" s="253"/>
      <c r="Q61" s="253"/>
      <c r="R61" s="253"/>
      <c r="S61" s="254"/>
      <c r="T61" s="253"/>
      <c r="U61" s="253"/>
      <c r="V61" s="253"/>
      <c r="W61" s="254"/>
      <c r="X61" s="253"/>
      <c r="Y61" s="253"/>
      <c r="Z61" s="253"/>
      <c r="AB61" s="253"/>
      <c r="AC61" s="253"/>
      <c r="AD61" s="253"/>
      <c r="AF61" s="253"/>
      <c r="AG61" s="253"/>
      <c r="AH61" s="253"/>
    </row>
    <row r="62" spans="1:34" ht="15.75" x14ac:dyDescent="0.25">
      <c r="B62" s="113"/>
      <c r="C62" s="113"/>
      <c r="D62" s="253"/>
      <c r="E62" s="253"/>
      <c r="F62" s="253"/>
      <c r="G62" s="254"/>
      <c r="H62" s="253"/>
      <c r="I62" s="253"/>
      <c r="J62" s="253"/>
      <c r="K62" s="254"/>
      <c r="L62" s="253"/>
      <c r="M62" s="253"/>
      <c r="N62" s="253"/>
      <c r="O62" s="254"/>
      <c r="P62" s="253"/>
      <c r="Q62" s="253"/>
      <c r="R62" s="253"/>
      <c r="S62" s="254"/>
      <c r="T62" s="253"/>
      <c r="U62" s="253"/>
      <c r="V62" s="253"/>
      <c r="W62" s="254"/>
      <c r="X62" s="253"/>
      <c r="Y62" s="253"/>
      <c r="Z62" s="253"/>
      <c r="AB62" s="253"/>
      <c r="AC62" s="253"/>
      <c r="AD62" s="253"/>
      <c r="AF62" s="253"/>
      <c r="AG62" s="253"/>
      <c r="AH62" s="253"/>
    </row>
    <row r="63" spans="1:34" ht="15.75" x14ac:dyDescent="0.25">
      <c r="B63" s="113"/>
      <c r="C63" s="113"/>
      <c r="D63" s="253"/>
      <c r="E63" s="253"/>
      <c r="F63" s="253"/>
      <c r="G63" s="254"/>
      <c r="H63" s="253"/>
      <c r="I63" s="253"/>
      <c r="J63" s="253"/>
      <c r="K63" s="254"/>
      <c r="L63" s="253"/>
      <c r="M63" s="253"/>
      <c r="N63" s="253"/>
      <c r="O63" s="254"/>
      <c r="P63" s="253"/>
      <c r="Q63" s="253"/>
      <c r="R63" s="253"/>
      <c r="S63" s="254"/>
      <c r="T63" s="253"/>
      <c r="U63" s="253"/>
      <c r="V63" s="253"/>
      <c r="W63" s="254"/>
      <c r="X63" s="253"/>
      <c r="Y63" s="253"/>
      <c r="Z63" s="253"/>
      <c r="AB63" s="253"/>
      <c r="AC63" s="253"/>
      <c r="AD63" s="253"/>
      <c r="AF63" s="253"/>
      <c r="AG63" s="253"/>
      <c r="AH63" s="253"/>
    </row>
    <row r="64" spans="1:34" ht="15.75" x14ac:dyDescent="0.25">
      <c r="B64" s="113"/>
      <c r="C64" s="113"/>
      <c r="D64" s="253"/>
      <c r="E64" s="253"/>
      <c r="F64" s="253"/>
      <c r="G64" s="254"/>
      <c r="H64" s="253"/>
      <c r="I64" s="253"/>
      <c r="J64" s="253"/>
      <c r="K64" s="254"/>
      <c r="L64" s="253"/>
      <c r="M64" s="253"/>
      <c r="N64" s="253"/>
      <c r="O64" s="254"/>
      <c r="P64" s="253"/>
      <c r="Q64" s="253"/>
      <c r="R64" s="253"/>
      <c r="S64" s="254"/>
      <c r="T64" s="253"/>
      <c r="U64" s="253"/>
      <c r="V64" s="253"/>
      <c r="W64" s="254"/>
      <c r="X64" s="253"/>
      <c r="Y64" s="253"/>
      <c r="Z64" s="253"/>
      <c r="AB64" s="253"/>
      <c r="AC64" s="253"/>
      <c r="AD64" s="253"/>
      <c r="AF64" s="253"/>
      <c r="AG64" s="253"/>
      <c r="AH64" s="253"/>
    </row>
    <row r="65" spans="1:82" ht="15.75" x14ac:dyDescent="0.25">
      <c r="B65" s="113"/>
      <c r="C65" s="113"/>
      <c r="D65" s="253"/>
      <c r="E65" s="253"/>
      <c r="F65" s="253"/>
      <c r="G65" s="254"/>
      <c r="H65" s="253"/>
      <c r="I65" s="253"/>
      <c r="J65" s="253"/>
      <c r="K65" s="254"/>
      <c r="L65" s="253"/>
      <c r="M65" s="253"/>
      <c r="N65" s="253"/>
      <c r="O65" s="254"/>
      <c r="P65" s="253"/>
      <c r="Q65" s="253"/>
      <c r="R65" s="253"/>
      <c r="S65" s="254"/>
      <c r="T65" s="253"/>
      <c r="U65" s="253"/>
      <c r="V65" s="253"/>
      <c r="W65" s="254"/>
      <c r="X65" s="253"/>
      <c r="Y65" s="253"/>
      <c r="Z65" s="253"/>
      <c r="AB65" s="253"/>
      <c r="AC65" s="253"/>
      <c r="AD65" s="253"/>
      <c r="AF65" s="253"/>
      <c r="AG65" s="253"/>
      <c r="AH65" s="253"/>
    </row>
    <row r="66" spans="1:82" ht="15.75" x14ac:dyDescent="0.25">
      <c r="B66" s="113"/>
      <c r="C66" s="113"/>
      <c r="D66" s="253"/>
      <c r="E66" s="253"/>
      <c r="F66" s="253"/>
      <c r="G66" s="254"/>
      <c r="H66" s="253"/>
      <c r="I66" s="253"/>
      <c r="J66" s="253"/>
      <c r="K66" s="254"/>
      <c r="L66" s="253"/>
      <c r="M66" s="253"/>
      <c r="N66" s="253"/>
      <c r="O66" s="254"/>
      <c r="P66" s="253"/>
      <c r="Q66" s="253"/>
      <c r="R66" s="253"/>
      <c r="S66" s="254"/>
      <c r="T66" s="253"/>
      <c r="U66" s="253"/>
      <c r="V66" s="253"/>
      <c r="W66" s="254"/>
      <c r="X66" s="253"/>
      <c r="Y66" s="253"/>
      <c r="Z66" s="253"/>
      <c r="AB66" s="253"/>
      <c r="AC66" s="253"/>
      <c r="AD66" s="253"/>
      <c r="AF66" s="253"/>
      <c r="AG66" s="253"/>
      <c r="AH66" s="253"/>
    </row>
    <row r="67" spans="1:82" ht="15.95" customHeight="1" x14ac:dyDescent="0.25">
      <c r="B67" s="114"/>
      <c r="C67" s="113"/>
      <c r="D67" s="253"/>
      <c r="E67" s="253"/>
      <c r="F67" s="253"/>
      <c r="G67" s="254"/>
      <c r="H67" s="253"/>
      <c r="I67" s="253"/>
      <c r="J67" s="253"/>
      <c r="K67" s="254"/>
      <c r="L67" s="253"/>
      <c r="M67" s="253"/>
      <c r="N67" s="253"/>
      <c r="O67" s="254"/>
      <c r="P67" s="253"/>
      <c r="Q67" s="253"/>
      <c r="R67" s="253"/>
      <c r="S67" s="254"/>
      <c r="T67" s="253"/>
      <c r="U67" s="253"/>
      <c r="V67" s="253"/>
      <c r="W67" s="254"/>
      <c r="X67" s="253"/>
      <c r="Y67" s="253"/>
      <c r="Z67" s="253"/>
      <c r="AB67" s="253"/>
      <c r="AC67" s="253"/>
      <c r="AD67" s="253"/>
      <c r="AF67" s="253"/>
      <c r="AG67" s="253"/>
      <c r="AH67" s="253"/>
    </row>
    <row r="68" spans="1:82" ht="15.95" customHeight="1" x14ac:dyDescent="0.25">
      <c r="B68" s="113"/>
      <c r="D68" s="253"/>
      <c r="E68" s="253"/>
      <c r="F68" s="253"/>
      <c r="G68" s="254"/>
      <c r="H68" s="253"/>
      <c r="I68" s="253"/>
      <c r="J68" s="253"/>
      <c r="K68" s="254"/>
      <c r="L68" s="253"/>
      <c r="M68" s="253"/>
      <c r="N68" s="253"/>
      <c r="O68" s="254"/>
      <c r="P68" s="253"/>
      <c r="Q68" s="253"/>
      <c r="R68" s="253"/>
      <c r="S68" s="254"/>
      <c r="T68" s="253"/>
      <c r="U68" s="253"/>
      <c r="V68" s="253"/>
      <c r="W68" s="254"/>
      <c r="X68" s="253"/>
      <c r="Y68" s="253"/>
      <c r="Z68" s="253"/>
      <c r="AB68" s="253"/>
      <c r="AC68" s="253"/>
      <c r="AD68" s="253"/>
      <c r="AF68" s="253"/>
      <c r="AG68" s="253"/>
      <c r="AH68" s="253"/>
    </row>
    <row r="69" spans="1:82" ht="15.95" customHeight="1" x14ac:dyDescent="0.25">
      <c r="B69" s="104"/>
      <c r="D69" s="253"/>
      <c r="E69" s="253"/>
      <c r="F69" s="253"/>
      <c r="G69" s="254"/>
      <c r="H69" s="253"/>
      <c r="I69" s="253"/>
      <c r="J69" s="253"/>
      <c r="K69" s="254"/>
      <c r="L69" s="253"/>
      <c r="M69" s="253"/>
      <c r="N69" s="253"/>
      <c r="O69" s="254"/>
      <c r="P69" s="253"/>
      <c r="Q69" s="253"/>
      <c r="R69" s="253"/>
      <c r="S69" s="254"/>
      <c r="T69" s="253"/>
      <c r="U69" s="253"/>
      <c r="V69" s="253"/>
      <c r="W69" s="254"/>
      <c r="X69" s="253"/>
      <c r="Y69" s="253"/>
      <c r="Z69" s="253"/>
      <c r="AB69" s="253"/>
      <c r="AC69" s="253"/>
      <c r="AD69" s="253"/>
      <c r="AF69" s="253"/>
      <c r="AG69" s="253"/>
      <c r="AH69" s="253"/>
    </row>
    <row r="70" spans="1:82" ht="15.95" customHeight="1" x14ac:dyDescent="0.25">
      <c r="B70" s="111"/>
      <c r="C70" s="111"/>
      <c r="D70" s="253"/>
      <c r="E70" s="253"/>
      <c r="F70" s="253"/>
      <c r="G70" s="254"/>
      <c r="H70" s="253"/>
      <c r="I70" s="253"/>
      <c r="J70" s="253"/>
      <c r="K70" s="254"/>
      <c r="L70" s="253"/>
      <c r="M70" s="253"/>
      <c r="N70" s="253"/>
      <c r="O70" s="254"/>
      <c r="P70" s="253"/>
      <c r="Q70" s="253"/>
      <c r="R70" s="253"/>
      <c r="S70" s="254"/>
      <c r="T70" s="253"/>
      <c r="U70" s="253"/>
      <c r="V70" s="253"/>
      <c r="W70" s="254"/>
      <c r="X70" s="253"/>
      <c r="Y70" s="253"/>
      <c r="Z70" s="253"/>
      <c r="AB70" s="253"/>
      <c r="AC70" s="253"/>
      <c r="AD70" s="253"/>
      <c r="AF70" s="253"/>
      <c r="AG70" s="253"/>
      <c r="AH70" s="253"/>
    </row>
    <row r="71" spans="1:82" ht="15.75" x14ac:dyDescent="0.25">
      <c r="B71" s="113"/>
      <c r="C71" s="113"/>
      <c r="D71" s="253"/>
      <c r="E71" s="253"/>
      <c r="F71" s="253"/>
      <c r="G71" s="254"/>
      <c r="H71" s="253"/>
      <c r="I71" s="253"/>
      <c r="J71" s="253"/>
      <c r="K71" s="254"/>
      <c r="L71" s="253"/>
      <c r="M71" s="253"/>
      <c r="N71" s="253"/>
      <c r="O71" s="254"/>
      <c r="P71" s="253"/>
      <c r="Q71" s="253"/>
      <c r="R71" s="253"/>
      <c r="S71" s="254"/>
      <c r="T71" s="253"/>
      <c r="U71" s="253"/>
      <c r="V71" s="253"/>
      <c r="W71" s="254"/>
      <c r="X71" s="253"/>
      <c r="Y71" s="253"/>
      <c r="Z71" s="253"/>
      <c r="AB71" s="253"/>
      <c r="AC71" s="253"/>
      <c r="AD71" s="253"/>
      <c r="AF71" s="253"/>
      <c r="AG71" s="253"/>
      <c r="AH71" s="253"/>
    </row>
    <row r="72" spans="1:82" ht="15.75" x14ac:dyDescent="0.25">
      <c r="B72" s="113"/>
      <c r="C72" s="113"/>
      <c r="D72" s="253"/>
      <c r="E72" s="253"/>
      <c r="F72" s="253"/>
      <c r="G72" s="254"/>
      <c r="H72" s="253"/>
      <c r="I72" s="253"/>
      <c r="J72" s="253"/>
      <c r="K72" s="254"/>
      <c r="L72" s="253"/>
      <c r="M72" s="253"/>
      <c r="N72" s="253"/>
      <c r="O72" s="254"/>
      <c r="P72" s="253"/>
      <c r="Q72" s="253"/>
      <c r="R72" s="253"/>
      <c r="S72" s="254"/>
      <c r="T72" s="253"/>
      <c r="U72" s="253"/>
      <c r="V72" s="253"/>
      <c r="W72" s="254"/>
      <c r="X72" s="253"/>
      <c r="Y72" s="253"/>
      <c r="Z72" s="253"/>
      <c r="AB72" s="253"/>
      <c r="AC72" s="253"/>
      <c r="AD72" s="253"/>
      <c r="AF72" s="253"/>
      <c r="AG72" s="253"/>
      <c r="AH72" s="253"/>
    </row>
    <row r="73" spans="1:82" ht="15.75" x14ac:dyDescent="0.25">
      <c r="B73" s="113"/>
      <c r="C73" s="113"/>
      <c r="D73" s="253"/>
      <c r="E73" s="253"/>
      <c r="F73" s="253"/>
      <c r="G73" s="254"/>
      <c r="H73" s="253"/>
      <c r="I73" s="253"/>
      <c r="J73" s="253"/>
      <c r="K73" s="254"/>
      <c r="L73" s="253"/>
      <c r="M73" s="253"/>
      <c r="N73" s="253"/>
      <c r="O73" s="254"/>
      <c r="P73" s="253"/>
      <c r="Q73" s="253"/>
      <c r="R73" s="253"/>
      <c r="S73" s="254"/>
      <c r="T73" s="253"/>
      <c r="U73" s="253"/>
      <c r="V73" s="253"/>
      <c r="W73" s="254"/>
      <c r="X73" s="253"/>
      <c r="Y73" s="253"/>
      <c r="Z73" s="253"/>
      <c r="AB73" s="253"/>
      <c r="AC73" s="253"/>
      <c r="AD73" s="253"/>
      <c r="AF73" s="253"/>
      <c r="AG73" s="253"/>
      <c r="AH73" s="253"/>
    </row>
    <row r="74" spans="1:82" ht="15.95" customHeight="1" x14ac:dyDescent="0.25">
      <c r="B74" s="114"/>
      <c r="C74" s="113"/>
      <c r="D74" s="253"/>
      <c r="E74" s="253"/>
      <c r="F74" s="253"/>
      <c r="G74" s="254"/>
      <c r="H74" s="253"/>
      <c r="I74" s="253"/>
      <c r="J74" s="253"/>
      <c r="K74" s="254"/>
      <c r="L74" s="253"/>
      <c r="M74" s="253"/>
      <c r="N74" s="253"/>
      <c r="O74" s="254"/>
      <c r="P74" s="253"/>
      <c r="Q74" s="253"/>
      <c r="R74" s="253"/>
      <c r="S74" s="254"/>
      <c r="T74" s="253"/>
      <c r="U74" s="253"/>
      <c r="V74" s="253"/>
      <c r="W74" s="254"/>
      <c r="X74" s="253"/>
      <c r="Y74" s="253"/>
      <c r="Z74" s="253"/>
      <c r="AB74" s="253"/>
      <c r="AC74" s="253"/>
      <c r="AD74" s="253"/>
      <c r="AF74" s="253"/>
      <c r="AG74" s="253"/>
      <c r="AH74" s="253"/>
    </row>
    <row r="75" spans="1:82" ht="15.95" customHeight="1" x14ac:dyDescent="0.25">
      <c r="B75" s="114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  <c r="AJ75" s="113"/>
    </row>
    <row r="76" spans="1:82" ht="15.75" x14ac:dyDescent="0.25">
      <c r="C76" s="116"/>
      <c r="G76" s="246"/>
      <c r="K76" s="246"/>
      <c r="O76" s="246"/>
      <c r="S76" s="246"/>
      <c r="W76" s="246"/>
      <c r="AJ76" s="246"/>
      <c r="AK76" s="246"/>
      <c r="AL76" s="246"/>
      <c r="AM76" s="246"/>
      <c r="AN76" s="246"/>
      <c r="AP76" s="246"/>
      <c r="AQ76" s="246"/>
      <c r="AR76" s="246"/>
      <c r="AS76" s="246"/>
      <c r="AT76" s="246"/>
      <c r="AV76" s="246"/>
      <c r="AW76" s="246"/>
      <c r="AX76" s="246"/>
      <c r="AY76" s="246"/>
      <c r="AZ76" s="246"/>
      <c r="BB76" s="246"/>
      <c r="BC76" s="246"/>
      <c r="BD76" s="246"/>
      <c r="BE76" s="246"/>
      <c r="BF76" s="246"/>
      <c r="BH76" s="246"/>
      <c r="BI76" s="246"/>
      <c r="BJ76" s="246"/>
      <c r="BK76" s="246"/>
      <c r="BL76" s="246"/>
      <c r="BN76" s="246"/>
      <c r="BO76" s="246"/>
      <c r="BP76" s="246"/>
      <c r="BQ76" s="246"/>
      <c r="BR76" s="246"/>
      <c r="BT76" s="246"/>
      <c r="BU76" s="246"/>
      <c r="BV76" s="246"/>
      <c r="BW76" s="246"/>
      <c r="BX76" s="246"/>
      <c r="BZ76" s="246"/>
      <c r="CA76" s="246"/>
      <c r="CB76" s="246"/>
      <c r="CC76" s="246"/>
      <c r="CD76" s="246"/>
    </row>
    <row r="77" spans="1:82" s="103" customFormat="1" ht="15" customHeight="1" x14ac:dyDescent="0.25">
      <c r="A77" s="216"/>
    </row>
    <row r="78" spans="1:82" s="103" customFormat="1" ht="15" customHeight="1" x14ac:dyDescent="0.25">
      <c r="A78" s="216"/>
      <c r="B78" s="104"/>
      <c r="C78" s="104"/>
      <c r="D78" s="209"/>
      <c r="E78" s="209"/>
      <c r="F78" s="209"/>
      <c r="G78" s="209"/>
      <c r="H78" s="209"/>
      <c r="I78" s="209"/>
      <c r="J78" s="209"/>
      <c r="K78" s="209"/>
      <c r="L78" s="209"/>
      <c r="M78" s="209"/>
      <c r="N78" s="209"/>
      <c r="O78" s="209"/>
      <c r="P78" s="209"/>
      <c r="Q78" s="209"/>
      <c r="R78" s="209"/>
      <c r="S78" s="209"/>
      <c r="T78" s="209"/>
      <c r="U78" s="209"/>
      <c r="V78" s="209"/>
      <c r="W78" s="209"/>
      <c r="X78" s="209"/>
      <c r="Y78" s="209"/>
      <c r="Z78" s="209"/>
      <c r="AA78" s="209"/>
      <c r="AB78" s="209"/>
      <c r="AC78" s="209"/>
      <c r="AD78" s="209"/>
      <c r="AE78" s="209"/>
      <c r="AF78" s="209"/>
      <c r="AG78" s="209"/>
      <c r="AH78" s="209"/>
    </row>
    <row r="79" spans="1:82" s="103" customFormat="1" ht="15.75" x14ac:dyDescent="0.25">
      <c r="A79" s="216"/>
      <c r="B79" s="104"/>
      <c r="C79" s="104"/>
      <c r="D79" s="234"/>
      <c r="E79" s="234"/>
      <c r="F79" s="234"/>
      <c r="G79" s="209"/>
      <c r="H79" s="234"/>
      <c r="I79" s="234"/>
      <c r="J79" s="234"/>
      <c r="K79" s="209"/>
      <c r="L79" s="234"/>
      <c r="M79" s="234"/>
      <c r="N79" s="234"/>
      <c r="O79" s="209"/>
      <c r="P79" s="234"/>
      <c r="Q79" s="234"/>
      <c r="R79" s="234"/>
      <c r="S79" s="209"/>
      <c r="T79" s="234"/>
      <c r="U79" s="234"/>
      <c r="V79" s="234"/>
      <c r="W79" s="209"/>
      <c r="X79" s="234"/>
      <c r="Y79" s="234"/>
      <c r="Z79" s="234"/>
      <c r="AA79" s="209"/>
      <c r="AB79" s="234"/>
      <c r="AC79" s="234"/>
      <c r="AD79" s="234"/>
      <c r="AE79" s="209"/>
      <c r="AF79" s="234"/>
      <c r="AG79" s="234"/>
      <c r="AH79" s="234"/>
    </row>
    <row r="80" spans="1:82" s="103" customFormat="1" x14ac:dyDescent="0.25">
      <c r="A80" s="216"/>
      <c r="C80" s="215"/>
      <c r="D80" s="240"/>
      <c r="E80" s="240"/>
      <c r="F80" s="240"/>
      <c r="G80" s="240"/>
      <c r="H80" s="240"/>
      <c r="I80" s="240"/>
      <c r="J80" s="240"/>
      <c r="K80" s="240"/>
      <c r="L80" s="240"/>
      <c r="M80" s="240"/>
      <c r="N80" s="240"/>
      <c r="O80" s="240"/>
      <c r="P80" s="240"/>
      <c r="Q80" s="240"/>
      <c r="R80" s="240"/>
      <c r="S80" s="240"/>
      <c r="T80" s="240"/>
      <c r="U80" s="240"/>
      <c r="V80" s="240"/>
      <c r="W80" s="240"/>
      <c r="X80" s="240"/>
      <c r="Y80" s="240"/>
      <c r="Z80" s="240"/>
      <c r="AA80" s="241"/>
      <c r="AB80" s="240"/>
      <c r="AC80" s="240"/>
      <c r="AD80" s="240"/>
      <c r="AE80" s="241"/>
      <c r="AF80" s="240"/>
      <c r="AG80" s="240"/>
      <c r="AH80" s="240"/>
    </row>
    <row r="81" spans="1:34" s="103" customFormat="1" ht="15.75" x14ac:dyDescent="0.25">
      <c r="A81" s="216"/>
      <c r="C81" s="214"/>
      <c r="D81" s="246"/>
      <c r="E81" s="246"/>
      <c r="F81" s="246"/>
      <c r="G81" s="240"/>
      <c r="H81" s="246"/>
      <c r="I81" s="246"/>
      <c r="J81" s="246"/>
      <c r="K81" s="240"/>
      <c r="L81" s="246"/>
      <c r="M81" s="246"/>
      <c r="N81" s="246"/>
      <c r="O81" s="240"/>
      <c r="P81" s="246"/>
      <c r="Q81" s="246"/>
      <c r="R81" s="246"/>
      <c r="S81" s="240"/>
      <c r="T81" s="246"/>
      <c r="U81" s="246"/>
      <c r="V81" s="246"/>
      <c r="W81" s="240"/>
      <c r="X81" s="246"/>
      <c r="Y81" s="246"/>
      <c r="Z81" s="246"/>
      <c r="AA81" s="241"/>
      <c r="AB81" s="246"/>
      <c r="AC81" s="246"/>
      <c r="AD81" s="246"/>
      <c r="AE81" s="241"/>
      <c r="AF81" s="246"/>
      <c r="AG81" s="246"/>
      <c r="AH81" s="246"/>
    </row>
    <row r="82" spans="1:34" s="103" customFormat="1" ht="15.75" x14ac:dyDescent="0.25">
      <c r="A82" s="216"/>
      <c r="B82" s="104"/>
      <c r="C82" s="214"/>
      <c r="D82" s="246"/>
      <c r="E82" s="246"/>
      <c r="F82" s="246"/>
      <c r="G82" s="209"/>
      <c r="H82" s="246"/>
      <c r="I82" s="246"/>
      <c r="J82" s="246"/>
      <c r="K82" s="209"/>
      <c r="L82" s="246"/>
      <c r="M82" s="246"/>
      <c r="N82" s="246"/>
      <c r="O82" s="209"/>
      <c r="P82" s="246"/>
      <c r="Q82" s="246"/>
      <c r="R82" s="246"/>
      <c r="S82" s="209"/>
      <c r="T82" s="246"/>
      <c r="U82" s="246"/>
      <c r="V82" s="246"/>
      <c r="W82" s="209"/>
      <c r="X82" s="246"/>
      <c r="Y82" s="246"/>
      <c r="Z82" s="246"/>
      <c r="AA82" s="209"/>
      <c r="AB82" s="246"/>
      <c r="AC82" s="246"/>
      <c r="AD82" s="246"/>
      <c r="AE82" s="209"/>
      <c r="AF82" s="246"/>
      <c r="AG82" s="246"/>
      <c r="AH82" s="246"/>
    </row>
    <row r="83" spans="1:34" s="103" customFormat="1" ht="15.75" x14ac:dyDescent="0.25">
      <c r="A83" s="216"/>
      <c r="B83" s="111"/>
      <c r="C83" s="111"/>
      <c r="D83" s="240"/>
      <c r="E83" s="240"/>
      <c r="F83" s="240"/>
      <c r="G83" s="240"/>
      <c r="H83" s="240"/>
      <c r="I83" s="240"/>
      <c r="J83" s="240"/>
      <c r="K83" s="240"/>
      <c r="L83" s="240"/>
      <c r="M83" s="240"/>
      <c r="N83" s="240"/>
      <c r="O83" s="240"/>
      <c r="P83" s="240"/>
      <c r="Q83" s="240"/>
      <c r="R83" s="240"/>
      <c r="S83" s="240"/>
      <c r="T83" s="240"/>
      <c r="U83" s="240"/>
      <c r="V83" s="240"/>
      <c r="W83" s="240"/>
      <c r="X83" s="240"/>
      <c r="Y83" s="240"/>
      <c r="Z83" s="240"/>
      <c r="AA83" s="241"/>
      <c r="AB83" s="240"/>
      <c r="AC83" s="240"/>
      <c r="AD83" s="240"/>
      <c r="AE83" s="241"/>
      <c r="AF83" s="240"/>
      <c r="AG83" s="240"/>
      <c r="AH83" s="240"/>
    </row>
    <row r="84" spans="1:34" s="103" customFormat="1" ht="15.75" x14ac:dyDescent="0.25">
      <c r="A84" s="216"/>
      <c r="B84" s="112"/>
      <c r="C84" s="112"/>
      <c r="D84" s="253"/>
      <c r="E84" s="253"/>
      <c r="F84" s="253"/>
      <c r="G84" s="254"/>
      <c r="H84" s="253"/>
      <c r="I84" s="253"/>
      <c r="J84" s="253"/>
      <c r="K84" s="254"/>
      <c r="L84" s="253"/>
      <c r="M84" s="253"/>
      <c r="N84" s="253"/>
      <c r="O84" s="254"/>
      <c r="P84" s="253"/>
      <c r="Q84" s="253"/>
      <c r="R84" s="253"/>
      <c r="S84" s="254"/>
      <c r="T84" s="253"/>
      <c r="U84" s="253"/>
      <c r="V84" s="253"/>
      <c r="W84" s="254"/>
      <c r="X84" s="253"/>
      <c r="Y84" s="253"/>
      <c r="Z84" s="253"/>
      <c r="AA84" s="209"/>
      <c r="AB84" s="253"/>
      <c r="AC84" s="253"/>
      <c r="AD84" s="253"/>
      <c r="AE84" s="209"/>
      <c r="AF84" s="253"/>
      <c r="AG84" s="253"/>
      <c r="AH84" s="253"/>
    </row>
    <row r="85" spans="1:34" s="103" customFormat="1" ht="15.75" x14ac:dyDescent="0.25">
      <c r="A85" s="216"/>
      <c r="B85" s="112"/>
      <c r="C85" s="112"/>
      <c r="D85" s="253"/>
      <c r="E85" s="253"/>
      <c r="F85" s="253"/>
      <c r="G85" s="254"/>
      <c r="H85" s="253"/>
      <c r="I85" s="253"/>
      <c r="J85" s="253"/>
      <c r="K85" s="254"/>
      <c r="L85" s="253"/>
      <c r="M85" s="253"/>
      <c r="N85" s="253"/>
      <c r="O85" s="254"/>
      <c r="P85" s="253"/>
      <c r="Q85" s="253"/>
      <c r="R85" s="253"/>
      <c r="S85" s="254"/>
      <c r="T85" s="253"/>
      <c r="U85" s="253"/>
      <c r="V85" s="253"/>
      <c r="W85" s="254"/>
      <c r="X85" s="253"/>
      <c r="Y85" s="253"/>
      <c r="Z85" s="253"/>
      <c r="AA85" s="209"/>
      <c r="AB85" s="253"/>
      <c r="AC85" s="253"/>
      <c r="AD85" s="253"/>
      <c r="AE85" s="209"/>
      <c r="AF85" s="253"/>
      <c r="AG85" s="253"/>
      <c r="AH85" s="253"/>
    </row>
    <row r="86" spans="1:34" s="103" customFormat="1" ht="15.75" x14ac:dyDescent="0.25">
      <c r="A86" s="216"/>
      <c r="B86" s="112"/>
      <c r="C86" s="112"/>
      <c r="D86" s="253"/>
      <c r="E86" s="253"/>
      <c r="F86" s="253"/>
      <c r="G86" s="254"/>
      <c r="H86" s="253"/>
      <c r="I86" s="253"/>
      <c r="J86" s="253"/>
      <c r="K86" s="254"/>
      <c r="L86" s="253"/>
      <c r="M86" s="253"/>
      <c r="N86" s="253"/>
      <c r="O86" s="254"/>
      <c r="P86" s="253"/>
      <c r="Q86" s="253"/>
      <c r="R86" s="253"/>
      <c r="S86" s="254"/>
      <c r="T86" s="253"/>
      <c r="U86" s="253"/>
      <c r="V86" s="253"/>
      <c r="W86" s="254"/>
      <c r="X86" s="253"/>
      <c r="Y86" s="253"/>
      <c r="Z86" s="253"/>
      <c r="AA86" s="209"/>
      <c r="AB86" s="253"/>
      <c r="AC86" s="253"/>
      <c r="AD86" s="253"/>
      <c r="AE86" s="209"/>
      <c r="AF86" s="253"/>
      <c r="AG86" s="253"/>
      <c r="AH86" s="253"/>
    </row>
    <row r="87" spans="1:34" s="103" customFormat="1" ht="15.75" x14ac:dyDescent="0.25">
      <c r="A87" s="216"/>
      <c r="B87" s="112"/>
      <c r="C87" s="112"/>
      <c r="D87" s="253"/>
      <c r="E87" s="253"/>
      <c r="F87" s="253"/>
      <c r="G87" s="254"/>
      <c r="H87" s="253"/>
      <c r="I87" s="253"/>
      <c r="J87" s="253"/>
      <c r="K87" s="254"/>
      <c r="L87" s="253"/>
      <c r="M87" s="253"/>
      <c r="N87" s="253"/>
      <c r="O87" s="254"/>
      <c r="P87" s="253"/>
      <c r="Q87" s="253"/>
      <c r="R87" s="253"/>
      <c r="S87" s="254"/>
      <c r="T87" s="253"/>
      <c r="U87" s="253"/>
      <c r="V87" s="253"/>
      <c r="W87" s="254"/>
      <c r="X87" s="253"/>
      <c r="Y87" s="253"/>
      <c r="Z87" s="253"/>
      <c r="AA87" s="209"/>
      <c r="AB87" s="253"/>
      <c r="AC87" s="253"/>
      <c r="AD87" s="253"/>
      <c r="AE87" s="209"/>
      <c r="AF87" s="253"/>
      <c r="AG87" s="253"/>
      <c r="AH87" s="253"/>
    </row>
    <row r="88" spans="1:34" s="103" customFormat="1" ht="15.75" x14ac:dyDescent="0.25">
      <c r="A88" s="216"/>
      <c r="B88" s="112"/>
      <c r="C88" s="112"/>
      <c r="D88" s="253"/>
      <c r="E88" s="253"/>
      <c r="F88" s="253"/>
      <c r="G88" s="254"/>
      <c r="H88" s="253"/>
      <c r="I88" s="253"/>
      <c r="J88" s="253"/>
      <c r="K88" s="254"/>
      <c r="L88" s="253"/>
      <c r="M88" s="253"/>
      <c r="N88" s="253"/>
      <c r="O88" s="254"/>
      <c r="P88" s="253"/>
      <c r="Q88" s="253"/>
      <c r="R88" s="253"/>
      <c r="S88" s="254"/>
      <c r="T88" s="253"/>
      <c r="U88" s="253"/>
      <c r="V88" s="253"/>
      <c r="W88" s="254"/>
      <c r="X88" s="253"/>
      <c r="Y88" s="253"/>
      <c r="Z88" s="253"/>
      <c r="AA88" s="209"/>
      <c r="AB88" s="253"/>
      <c r="AC88" s="253"/>
      <c r="AD88" s="253"/>
      <c r="AE88" s="209"/>
      <c r="AF88" s="253"/>
      <c r="AG88" s="253"/>
      <c r="AH88" s="253"/>
    </row>
    <row r="89" spans="1:34" s="103" customFormat="1" ht="15.75" x14ac:dyDescent="0.25">
      <c r="A89" s="216"/>
      <c r="B89" s="114"/>
      <c r="C89" s="113"/>
      <c r="D89" s="253"/>
      <c r="E89" s="253"/>
      <c r="F89" s="253"/>
      <c r="G89" s="254"/>
      <c r="H89" s="253"/>
      <c r="I89" s="253"/>
      <c r="J89" s="253"/>
      <c r="K89" s="254"/>
      <c r="L89" s="253"/>
      <c r="M89" s="253"/>
      <c r="N89" s="253"/>
      <c r="O89" s="254"/>
      <c r="P89" s="253"/>
      <c r="Q89" s="253"/>
      <c r="R89" s="253"/>
      <c r="S89" s="254"/>
      <c r="T89" s="253"/>
      <c r="U89" s="253"/>
      <c r="V89" s="253"/>
      <c r="W89" s="254"/>
      <c r="X89" s="253"/>
      <c r="Y89" s="253"/>
      <c r="Z89" s="253"/>
      <c r="AA89" s="209"/>
      <c r="AB89" s="253"/>
      <c r="AC89" s="253"/>
      <c r="AD89" s="253"/>
      <c r="AE89" s="209"/>
      <c r="AF89" s="253"/>
      <c r="AG89" s="253"/>
      <c r="AH89" s="253"/>
    </row>
    <row r="90" spans="1:34" s="103" customFormat="1" ht="15.75" x14ac:dyDescent="0.25">
      <c r="A90" s="216"/>
      <c r="B90" s="115"/>
      <c r="C90" s="113"/>
      <c r="D90" s="253"/>
      <c r="E90" s="253"/>
      <c r="F90" s="253"/>
      <c r="G90" s="254"/>
      <c r="H90" s="253"/>
      <c r="I90" s="253"/>
      <c r="J90" s="253"/>
      <c r="K90" s="254"/>
      <c r="L90" s="253"/>
      <c r="M90" s="253"/>
      <c r="N90" s="253"/>
      <c r="O90" s="254"/>
      <c r="P90" s="253"/>
      <c r="Q90" s="253"/>
      <c r="R90" s="253"/>
      <c r="S90" s="254"/>
      <c r="T90" s="253"/>
      <c r="U90" s="253"/>
      <c r="V90" s="253"/>
      <c r="W90" s="254"/>
      <c r="X90" s="253"/>
      <c r="Y90" s="253"/>
      <c r="Z90" s="253"/>
      <c r="AA90" s="209"/>
      <c r="AB90" s="253"/>
      <c r="AC90" s="253"/>
      <c r="AD90" s="253"/>
      <c r="AE90" s="209"/>
      <c r="AF90" s="253"/>
      <c r="AG90" s="253"/>
      <c r="AH90" s="253"/>
    </row>
    <row r="91" spans="1:34" s="103" customFormat="1" ht="15.75" x14ac:dyDescent="0.25">
      <c r="A91" s="216"/>
      <c r="B91" s="104"/>
      <c r="D91" s="253"/>
      <c r="E91" s="253"/>
      <c r="F91" s="253"/>
      <c r="G91" s="254"/>
      <c r="H91" s="253"/>
      <c r="I91" s="253"/>
      <c r="J91" s="253"/>
      <c r="K91" s="254"/>
      <c r="L91" s="253"/>
      <c r="M91" s="253"/>
      <c r="N91" s="253"/>
      <c r="O91" s="254"/>
      <c r="P91" s="253"/>
      <c r="Q91" s="253"/>
      <c r="R91" s="253"/>
      <c r="S91" s="254"/>
      <c r="T91" s="253"/>
      <c r="U91" s="253"/>
      <c r="V91" s="253"/>
      <c r="W91" s="254"/>
      <c r="X91" s="253"/>
      <c r="Y91" s="253"/>
      <c r="Z91" s="253"/>
      <c r="AA91" s="209"/>
      <c r="AB91" s="253"/>
      <c r="AC91" s="253"/>
      <c r="AD91" s="253"/>
      <c r="AE91" s="209"/>
      <c r="AF91" s="253"/>
      <c r="AG91" s="253"/>
      <c r="AH91" s="253"/>
    </row>
    <row r="92" spans="1:34" s="103" customFormat="1" ht="15.75" x14ac:dyDescent="0.25">
      <c r="A92" s="216"/>
      <c r="B92" s="111"/>
      <c r="C92" s="111"/>
      <c r="D92" s="253"/>
      <c r="E92" s="253"/>
      <c r="F92" s="253"/>
      <c r="G92" s="254"/>
      <c r="H92" s="253"/>
      <c r="I92" s="253"/>
      <c r="J92" s="253"/>
      <c r="K92" s="254"/>
      <c r="L92" s="253"/>
      <c r="M92" s="253"/>
      <c r="N92" s="253"/>
      <c r="O92" s="254"/>
      <c r="P92" s="253"/>
      <c r="Q92" s="253"/>
      <c r="R92" s="253"/>
      <c r="S92" s="254"/>
      <c r="T92" s="253"/>
      <c r="U92" s="253"/>
      <c r="V92" s="253"/>
      <c r="W92" s="254"/>
      <c r="X92" s="253"/>
      <c r="Y92" s="253"/>
      <c r="Z92" s="253"/>
      <c r="AA92" s="209"/>
      <c r="AB92" s="253"/>
      <c r="AC92" s="253"/>
      <c r="AD92" s="253"/>
      <c r="AE92" s="209"/>
      <c r="AF92" s="253"/>
      <c r="AG92" s="253"/>
      <c r="AH92" s="253"/>
    </row>
    <row r="93" spans="1:34" s="103" customFormat="1" ht="15.75" x14ac:dyDescent="0.25">
      <c r="A93" s="216"/>
      <c r="B93" s="112"/>
      <c r="C93" s="112"/>
      <c r="D93" s="253"/>
      <c r="E93" s="253"/>
      <c r="F93" s="253"/>
      <c r="G93" s="254"/>
      <c r="H93" s="253"/>
      <c r="I93" s="253"/>
      <c r="J93" s="253"/>
      <c r="K93" s="254"/>
      <c r="L93" s="253"/>
      <c r="M93" s="253"/>
      <c r="N93" s="253"/>
      <c r="O93" s="254"/>
      <c r="P93" s="253"/>
      <c r="Q93" s="253"/>
      <c r="R93" s="253"/>
      <c r="S93" s="254"/>
      <c r="T93" s="253"/>
      <c r="U93" s="253"/>
      <c r="V93" s="253"/>
      <c r="W93" s="254"/>
      <c r="X93" s="253"/>
      <c r="Y93" s="253"/>
      <c r="Z93" s="253"/>
      <c r="AA93" s="209"/>
      <c r="AB93" s="253"/>
      <c r="AC93" s="253"/>
      <c r="AD93" s="253"/>
      <c r="AE93" s="209"/>
      <c r="AF93" s="253"/>
      <c r="AG93" s="253"/>
      <c r="AH93" s="253"/>
    </row>
    <row r="94" spans="1:34" s="103" customFormat="1" ht="15.75" x14ac:dyDescent="0.25">
      <c r="A94" s="216"/>
      <c r="B94" s="112"/>
      <c r="C94" s="112"/>
      <c r="D94" s="253"/>
      <c r="E94" s="253"/>
      <c r="F94" s="253"/>
      <c r="G94" s="254"/>
      <c r="H94" s="253"/>
      <c r="I94" s="253"/>
      <c r="J94" s="253"/>
      <c r="K94" s="254"/>
      <c r="L94" s="253"/>
      <c r="M94" s="253"/>
      <c r="N94" s="253"/>
      <c r="O94" s="254"/>
      <c r="P94" s="253"/>
      <c r="Q94" s="253"/>
      <c r="R94" s="253"/>
      <c r="S94" s="254"/>
      <c r="T94" s="253"/>
      <c r="U94" s="253"/>
      <c r="V94" s="253"/>
      <c r="W94" s="254"/>
      <c r="X94" s="253"/>
      <c r="Y94" s="253"/>
      <c r="Z94" s="253"/>
      <c r="AA94" s="209"/>
      <c r="AB94" s="253"/>
      <c r="AC94" s="253"/>
      <c r="AD94" s="253"/>
      <c r="AE94" s="209"/>
      <c r="AF94" s="253"/>
      <c r="AG94" s="253"/>
      <c r="AH94" s="253"/>
    </row>
    <row r="95" spans="1:34" s="103" customFormat="1" ht="15.75" x14ac:dyDescent="0.25">
      <c r="A95" s="216"/>
      <c r="B95" s="112"/>
      <c r="C95" s="112"/>
      <c r="D95" s="253"/>
      <c r="E95" s="253"/>
      <c r="F95" s="253"/>
      <c r="G95" s="254"/>
      <c r="H95" s="253"/>
      <c r="I95" s="253"/>
      <c r="J95" s="253"/>
      <c r="K95" s="254"/>
      <c r="L95" s="253"/>
      <c r="M95" s="253"/>
      <c r="N95" s="253"/>
      <c r="O95" s="254"/>
      <c r="P95" s="253"/>
      <c r="Q95" s="253"/>
      <c r="R95" s="253"/>
      <c r="S95" s="254"/>
      <c r="T95" s="253"/>
      <c r="U95" s="253"/>
      <c r="V95" s="253"/>
      <c r="W95" s="254"/>
      <c r="X95" s="253"/>
      <c r="Y95" s="253"/>
      <c r="Z95" s="253"/>
      <c r="AA95" s="209"/>
      <c r="AB95" s="253"/>
      <c r="AC95" s="253"/>
      <c r="AD95" s="253"/>
      <c r="AE95" s="209"/>
      <c r="AF95" s="253"/>
      <c r="AG95" s="253"/>
      <c r="AH95" s="253"/>
    </row>
    <row r="96" spans="1:34" s="103" customFormat="1" ht="15.75" x14ac:dyDescent="0.25">
      <c r="A96" s="216"/>
      <c r="B96" s="112"/>
      <c r="C96" s="112"/>
      <c r="D96" s="253"/>
      <c r="E96" s="253"/>
      <c r="F96" s="253"/>
      <c r="G96" s="254"/>
      <c r="H96" s="253"/>
      <c r="I96" s="253"/>
      <c r="J96" s="253"/>
      <c r="K96" s="254"/>
      <c r="L96" s="253"/>
      <c r="M96" s="253"/>
      <c r="N96" s="253"/>
      <c r="O96" s="254"/>
      <c r="P96" s="253"/>
      <c r="Q96" s="253"/>
      <c r="R96" s="253"/>
      <c r="S96" s="254"/>
      <c r="T96" s="253"/>
      <c r="U96" s="253"/>
      <c r="V96" s="253"/>
      <c r="W96" s="254"/>
      <c r="X96" s="253"/>
      <c r="Y96" s="253"/>
      <c r="Z96" s="253"/>
      <c r="AA96" s="209"/>
      <c r="AB96" s="253"/>
      <c r="AC96" s="253"/>
      <c r="AD96" s="253"/>
      <c r="AE96" s="209"/>
      <c r="AF96" s="253"/>
      <c r="AG96" s="253"/>
      <c r="AH96" s="253"/>
    </row>
    <row r="97" spans="1:34" s="103" customFormat="1" ht="15.75" x14ac:dyDescent="0.25">
      <c r="A97" s="216"/>
      <c r="B97" s="112"/>
      <c r="C97" s="112"/>
      <c r="D97" s="253"/>
      <c r="E97" s="253"/>
      <c r="F97" s="253"/>
      <c r="G97" s="254"/>
      <c r="H97" s="253"/>
      <c r="I97" s="253"/>
      <c r="J97" s="253"/>
      <c r="K97" s="254"/>
      <c r="L97" s="253"/>
      <c r="M97" s="253"/>
      <c r="N97" s="253"/>
      <c r="O97" s="254"/>
      <c r="P97" s="253"/>
      <c r="Q97" s="253"/>
      <c r="R97" s="253"/>
      <c r="S97" s="254"/>
      <c r="T97" s="253"/>
      <c r="U97" s="253"/>
      <c r="V97" s="253"/>
      <c r="W97" s="254"/>
      <c r="X97" s="253"/>
      <c r="Y97" s="253"/>
      <c r="Z97" s="253"/>
      <c r="AA97" s="209"/>
      <c r="AB97" s="253"/>
      <c r="AC97" s="253"/>
      <c r="AD97" s="253"/>
      <c r="AE97" s="209"/>
      <c r="AF97" s="253"/>
      <c r="AG97" s="253"/>
      <c r="AH97" s="253"/>
    </row>
    <row r="98" spans="1:34" s="103" customFormat="1" ht="15.75" x14ac:dyDescent="0.25">
      <c r="A98" s="216"/>
      <c r="B98" s="112"/>
      <c r="C98" s="112"/>
      <c r="D98" s="253"/>
      <c r="E98" s="253"/>
      <c r="F98" s="253"/>
      <c r="G98" s="254"/>
      <c r="H98" s="253"/>
      <c r="I98" s="253"/>
      <c r="J98" s="253"/>
      <c r="K98" s="254"/>
      <c r="L98" s="253"/>
      <c r="M98" s="253"/>
      <c r="N98" s="253"/>
      <c r="O98" s="254"/>
      <c r="P98" s="253"/>
      <c r="Q98" s="253"/>
      <c r="R98" s="253"/>
      <c r="S98" s="254"/>
      <c r="T98" s="253"/>
      <c r="U98" s="253"/>
      <c r="V98" s="253"/>
      <c r="W98" s="254"/>
      <c r="X98" s="253"/>
      <c r="Y98" s="253"/>
      <c r="Z98" s="253"/>
      <c r="AA98" s="209"/>
      <c r="AB98" s="253"/>
      <c r="AC98" s="253"/>
      <c r="AD98" s="253"/>
      <c r="AE98" s="209"/>
      <c r="AF98" s="253"/>
      <c r="AG98" s="253"/>
      <c r="AH98" s="253"/>
    </row>
    <row r="99" spans="1:34" s="103" customFormat="1" ht="15.75" x14ac:dyDescent="0.25">
      <c r="A99" s="216"/>
      <c r="B99" s="112"/>
      <c r="C99" s="112"/>
      <c r="D99" s="253"/>
      <c r="E99" s="253"/>
      <c r="F99" s="253"/>
      <c r="G99" s="254"/>
      <c r="H99" s="253"/>
      <c r="I99" s="253"/>
      <c r="J99" s="253"/>
      <c r="K99" s="254"/>
      <c r="L99" s="253"/>
      <c r="M99" s="253"/>
      <c r="N99" s="253"/>
      <c r="O99" s="254"/>
      <c r="P99" s="253"/>
      <c r="Q99" s="253"/>
      <c r="R99" s="253"/>
      <c r="S99" s="254"/>
      <c r="T99" s="253"/>
      <c r="U99" s="253"/>
      <c r="V99" s="253"/>
      <c r="W99" s="254"/>
      <c r="X99" s="253"/>
      <c r="Y99" s="253"/>
      <c r="Z99" s="253"/>
      <c r="AA99" s="209"/>
      <c r="AB99" s="253"/>
      <c r="AC99" s="253"/>
      <c r="AD99" s="253"/>
      <c r="AE99" s="209"/>
      <c r="AF99" s="253"/>
      <c r="AG99" s="253"/>
      <c r="AH99" s="253"/>
    </row>
    <row r="100" spans="1:34" s="103" customFormat="1" ht="15.75" x14ac:dyDescent="0.25">
      <c r="A100" s="216"/>
      <c r="B100" s="113"/>
      <c r="C100" s="113"/>
      <c r="D100" s="253"/>
      <c r="E100" s="253"/>
      <c r="F100" s="253"/>
      <c r="G100" s="254"/>
      <c r="H100" s="253"/>
      <c r="I100" s="253"/>
      <c r="J100" s="253"/>
      <c r="K100" s="254"/>
      <c r="L100" s="253"/>
      <c r="M100" s="253"/>
      <c r="N100" s="253"/>
      <c r="O100" s="254"/>
      <c r="P100" s="253"/>
      <c r="Q100" s="253"/>
      <c r="R100" s="253"/>
      <c r="S100" s="254"/>
      <c r="T100" s="253"/>
      <c r="U100" s="253"/>
      <c r="V100" s="253"/>
      <c r="W100" s="254"/>
      <c r="X100" s="253"/>
      <c r="Y100" s="253"/>
      <c r="Z100" s="253"/>
      <c r="AA100" s="209"/>
      <c r="AB100" s="253"/>
      <c r="AC100" s="253"/>
      <c r="AD100" s="253"/>
      <c r="AE100" s="209"/>
      <c r="AF100" s="253"/>
      <c r="AG100" s="253"/>
      <c r="AH100" s="253"/>
    </row>
    <row r="101" spans="1:34" s="103" customFormat="1" ht="15.75" x14ac:dyDescent="0.25">
      <c r="A101" s="216"/>
      <c r="B101" s="114"/>
      <c r="C101" s="113"/>
      <c r="D101" s="253"/>
      <c r="E101" s="253"/>
      <c r="F101" s="253"/>
      <c r="G101" s="254"/>
      <c r="H101" s="253"/>
      <c r="I101" s="253"/>
      <c r="J101" s="253"/>
      <c r="K101" s="254"/>
      <c r="L101" s="253"/>
      <c r="M101" s="253"/>
      <c r="N101" s="253"/>
      <c r="O101" s="254"/>
      <c r="P101" s="253"/>
      <c r="Q101" s="253"/>
      <c r="R101" s="253"/>
      <c r="S101" s="254"/>
      <c r="T101" s="253"/>
      <c r="U101" s="253"/>
      <c r="V101" s="253"/>
      <c r="W101" s="254"/>
      <c r="X101" s="253"/>
      <c r="Y101" s="253"/>
      <c r="Z101" s="253"/>
      <c r="AA101" s="209"/>
      <c r="AB101" s="253"/>
      <c r="AC101" s="253"/>
      <c r="AD101" s="253"/>
      <c r="AE101" s="209"/>
      <c r="AF101" s="253"/>
      <c r="AG101" s="253"/>
      <c r="AH101" s="253"/>
    </row>
    <row r="102" spans="1:34" s="103" customFormat="1" ht="15.75" x14ac:dyDescent="0.25">
      <c r="A102" s="216"/>
      <c r="B102" s="115"/>
      <c r="D102" s="253"/>
      <c r="E102" s="253"/>
      <c r="F102" s="253"/>
      <c r="G102" s="254"/>
      <c r="H102" s="253"/>
      <c r="I102" s="253"/>
      <c r="J102" s="253"/>
      <c r="K102" s="254"/>
      <c r="L102" s="253"/>
      <c r="M102" s="253"/>
      <c r="N102" s="253"/>
      <c r="O102" s="254"/>
      <c r="P102" s="253"/>
      <c r="Q102" s="253"/>
      <c r="R102" s="253"/>
      <c r="S102" s="254"/>
      <c r="T102" s="253"/>
      <c r="U102" s="253"/>
      <c r="V102" s="253"/>
      <c r="W102" s="254"/>
      <c r="X102" s="253"/>
      <c r="Y102" s="253"/>
      <c r="Z102" s="253"/>
      <c r="AA102" s="209"/>
      <c r="AB102" s="253"/>
      <c r="AC102" s="253"/>
      <c r="AD102" s="253"/>
      <c r="AE102" s="209"/>
      <c r="AF102" s="253"/>
      <c r="AG102" s="253"/>
      <c r="AH102" s="253"/>
    </row>
    <row r="103" spans="1:34" s="103" customFormat="1" ht="15.75" x14ac:dyDescent="0.25">
      <c r="A103" s="216"/>
      <c r="B103" s="104"/>
      <c r="D103" s="253"/>
      <c r="E103" s="253"/>
      <c r="F103" s="253"/>
      <c r="G103" s="254"/>
      <c r="H103" s="253"/>
      <c r="I103" s="253"/>
      <c r="J103" s="253"/>
      <c r="K103" s="254"/>
      <c r="L103" s="253"/>
      <c r="M103" s="253"/>
      <c r="N103" s="253"/>
      <c r="O103" s="254"/>
      <c r="P103" s="253"/>
      <c r="Q103" s="253"/>
      <c r="R103" s="253"/>
      <c r="S103" s="254"/>
      <c r="T103" s="253"/>
      <c r="U103" s="253"/>
      <c r="V103" s="253"/>
      <c r="W103" s="254"/>
      <c r="X103" s="253"/>
      <c r="Y103" s="253"/>
      <c r="Z103" s="253"/>
      <c r="AA103" s="209"/>
      <c r="AB103" s="253"/>
      <c r="AC103" s="253"/>
      <c r="AD103" s="253"/>
      <c r="AE103" s="209"/>
      <c r="AF103" s="253"/>
      <c r="AG103" s="253"/>
      <c r="AH103" s="253"/>
    </row>
    <row r="104" spans="1:34" s="103" customFormat="1" ht="15.75" x14ac:dyDescent="0.25">
      <c r="A104" s="216"/>
      <c r="B104" s="111"/>
      <c r="C104" s="111"/>
      <c r="D104" s="253"/>
      <c r="E104" s="253"/>
      <c r="F104" s="253"/>
      <c r="G104" s="254"/>
      <c r="H104" s="253"/>
      <c r="I104" s="253"/>
      <c r="J104" s="253"/>
      <c r="K104" s="254"/>
      <c r="L104" s="253"/>
      <c r="M104" s="253"/>
      <c r="N104" s="253"/>
      <c r="O104" s="254"/>
      <c r="P104" s="253"/>
      <c r="Q104" s="253"/>
      <c r="R104" s="253"/>
      <c r="S104" s="254"/>
      <c r="T104" s="253"/>
      <c r="U104" s="253"/>
      <c r="V104" s="253"/>
      <c r="W104" s="254"/>
      <c r="X104" s="253"/>
      <c r="Y104" s="253"/>
      <c r="Z104" s="253"/>
      <c r="AA104" s="209"/>
      <c r="AB104" s="253"/>
      <c r="AC104" s="253"/>
      <c r="AD104" s="253"/>
      <c r="AE104" s="209"/>
      <c r="AF104" s="253"/>
      <c r="AG104" s="253"/>
      <c r="AH104" s="253"/>
    </row>
    <row r="105" spans="1:34" s="103" customFormat="1" ht="15.75" x14ac:dyDescent="0.25">
      <c r="A105" s="216"/>
      <c r="B105" s="113"/>
      <c r="C105" s="113"/>
      <c r="D105" s="253"/>
      <c r="E105" s="253"/>
      <c r="F105" s="253"/>
      <c r="G105" s="254"/>
      <c r="H105" s="253"/>
      <c r="I105" s="253"/>
      <c r="J105" s="253"/>
      <c r="K105" s="254"/>
      <c r="L105" s="253"/>
      <c r="M105" s="253"/>
      <c r="N105" s="253"/>
      <c r="O105" s="254"/>
      <c r="P105" s="253"/>
      <c r="Q105" s="253"/>
      <c r="R105" s="253"/>
      <c r="S105" s="254"/>
      <c r="T105" s="253"/>
      <c r="U105" s="253"/>
      <c r="V105" s="253"/>
      <c r="W105" s="254"/>
      <c r="X105" s="253"/>
      <c r="Y105" s="253"/>
      <c r="Z105" s="253"/>
      <c r="AA105" s="209"/>
      <c r="AB105" s="253"/>
      <c r="AC105" s="253"/>
      <c r="AD105" s="253"/>
      <c r="AE105" s="209"/>
      <c r="AF105" s="253"/>
      <c r="AG105" s="253"/>
      <c r="AH105" s="253"/>
    </row>
    <row r="106" spans="1:34" s="103" customFormat="1" ht="15.75" x14ac:dyDescent="0.25">
      <c r="A106" s="216"/>
      <c r="B106" s="113"/>
      <c r="C106" s="113"/>
      <c r="D106" s="253"/>
      <c r="E106" s="253"/>
      <c r="F106" s="253"/>
      <c r="G106" s="254"/>
      <c r="H106" s="253"/>
      <c r="I106" s="253"/>
      <c r="J106" s="253"/>
      <c r="K106" s="254"/>
      <c r="L106" s="253"/>
      <c r="M106" s="253"/>
      <c r="N106" s="253"/>
      <c r="O106" s="254"/>
      <c r="P106" s="253"/>
      <c r="Q106" s="253"/>
      <c r="R106" s="253"/>
      <c r="S106" s="254"/>
      <c r="T106" s="253"/>
      <c r="U106" s="253"/>
      <c r="V106" s="253"/>
      <c r="W106" s="254"/>
      <c r="X106" s="253"/>
      <c r="Y106" s="253"/>
      <c r="Z106" s="253"/>
      <c r="AA106" s="209"/>
      <c r="AB106" s="253"/>
      <c r="AC106" s="253"/>
      <c r="AD106" s="253"/>
      <c r="AE106" s="209"/>
      <c r="AF106" s="253"/>
      <c r="AG106" s="253"/>
      <c r="AH106" s="253"/>
    </row>
    <row r="107" spans="1:34" s="103" customFormat="1" ht="15.75" x14ac:dyDescent="0.25">
      <c r="A107" s="216"/>
      <c r="B107" s="113"/>
      <c r="C107" s="113"/>
      <c r="D107" s="253"/>
      <c r="E107" s="253"/>
      <c r="F107" s="253"/>
      <c r="G107" s="254"/>
      <c r="H107" s="253"/>
      <c r="I107" s="253"/>
      <c r="J107" s="253"/>
      <c r="K107" s="254"/>
      <c r="L107" s="253"/>
      <c r="M107" s="253"/>
      <c r="N107" s="253"/>
      <c r="O107" s="254"/>
      <c r="P107" s="253"/>
      <c r="Q107" s="253"/>
      <c r="R107" s="253"/>
      <c r="S107" s="254"/>
      <c r="T107" s="253"/>
      <c r="U107" s="253"/>
      <c r="V107" s="253"/>
      <c r="W107" s="254"/>
      <c r="X107" s="253"/>
      <c r="Y107" s="253"/>
      <c r="Z107" s="253"/>
      <c r="AA107" s="209"/>
      <c r="AB107" s="253"/>
      <c r="AC107" s="253"/>
      <c r="AD107" s="253"/>
      <c r="AE107" s="209"/>
      <c r="AF107" s="253"/>
      <c r="AG107" s="253"/>
      <c r="AH107" s="253"/>
    </row>
    <row r="108" spans="1:34" s="103" customFormat="1" ht="15.75" x14ac:dyDescent="0.25">
      <c r="A108" s="216"/>
      <c r="B108" s="113"/>
      <c r="C108" s="113"/>
      <c r="D108" s="253"/>
      <c r="E108" s="253"/>
      <c r="F108" s="253"/>
      <c r="G108" s="254"/>
      <c r="H108" s="253"/>
      <c r="I108" s="253"/>
      <c r="J108" s="253"/>
      <c r="K108" s="254"/>
      <c r="L108" s="253"/>
      <c r="M108" s="253"/>
      <c r="N108" s="253"/>
      <c r="O108" s="254"/>
      <c r="P108" s="253"/>
      <c r="Q108" s="253"/>
      <c r="R108" s="253"/>
      <c r="S108" s="254"/>
      <c r="T108" s="253"/>
      <c r="U108" s="253"/>
      <c r="V108" s="253"/>
      <c r="W108" s="254"/>
      <c r="X108" s="253"/>
      <c r="Y108" s="253"/>
      <c r="Z108" s="253"/>
      <c r="AA108" s="209"/>
      <c r="AB108" s="253"/>
      <c r="AC108" s="253"/>
      <c r="AD108" s="253"/>
      <c r="AE108" s="209"/>
      <c r="AF108" s="253"/>
      <c r="AG108" s="253"/>
      <c r="AH108" s="253"/>
    </row>
    <row r="109" spans="1:34" s="103" customFormat="1" ht="15.75" x14ac:dyDescent="0.25">
      <c r="A109" s="216"/>
      <c r="B109" s="113"/>
      <c r="C109" s="113"/>
      <c r="D109" s="253"/>
      <c r="E109" s="253"/>
      <c r="F109" s="253"/>
      <c r="G109" s="254"/>
      <c r="H109" s="253"/>
      <c r="I109" s="253"/>
      <c r="J109" s="253"/>
      <c r="K109" s="254"/>
      <c r="L109" s="253"/>
      <c r="M109" s="253"/>
      <c r="N109" s="253"/>
      <c r="O109" s="254"/>
      <c r="P109" s="253"/>
      <c r="Q109" s="253"/>
      <c r="R109" s="253"/>
      <c r="S109" s="254"/>
      <c r="T109" s="253"/>
      <c r="U109" s="253"/>
      <c r="V109" s="253"/>
      <c r="W109" s="254"/>
      <c r="X109" s="253"/>
      <c r="Y109" s="253"/>
      <c r="Z109" s="253"/>
      <c r="AA109" s="209"/>
      <c r="AB109" s="253"/>
      <c r="AC109" s="253"/>
      <c r="AD109" s="253"/>
      <c r="AE109" s="209"/>
      <c r="AF109" s="253"/>
      <c r="AG109" s="253"/>
      <c r="AH109" s="253"/>
    </row>
    <row r="110" spans="1:34" s="103" customFormat="1" ht="15.75" x14ac:dyDescent="0.25">
      <c r="A110" s="216"/>
      <c r="B110" s="114"/>
      <c r="C110" s="113"/>
      <c r="D110" s="253"/>
      <c r="E110" s="253"/>
      <c r="F110" s="253"/>
      <c r="G110" s="254"/>
      <c r="H110" s="253"/>
      <c r="I110" s="253"/>
      <c r="J110" s="253"/>
      <c r="K110" s="254"/>
      <c r="L110" s="253"/>
      <c r="M110" s="253"/>
      <c r="N110" s="253"/>
      <c r="O110" s="254"/>
      <c r="P110" s="253"/>
      <c r="Q110" s="253"/>
      <c r="R110" s="253"/>
      <c r="S110" s="254"/>
      <c r="T110" s="253"/>
      <c r="U110" s="253"/>
      <c r="V110" s="253"/>
      <c r="W110" s="254"/>
      <c r="X110" s="253"/>
      <c r="Y110" s="253"/>
      <c r="Z110" s="253"/>
      <c r="AA110" s="209"/>
      <c r="AB110" s="253"/>
      <c r="AC110" s="253"/>
      <c r="AD110" s="253"/>
      <c r="AE110" s="209"/>
      <c r="AF110" s="253"/>
      <c r="AG110" s="253"/>
      <c r="AH110" s="253"/>
    </row>
    <row r="111" spans="1:34" s="103" customFormat="1" ht="15.75" x14ac:dyDescent="0.25">
      <c r="A111" s="216"/>
      <c r="B111" s="113"/>
      <c r="D111" s="253"/>
      <c r="E111" s="253"/>
      <c r="F111" s="253"/>
      <c r="G111" s="254"/>
      <c r="H111" s="253"/>
      <c r="I111" s="253"/>
      <c r="J111" s="253"/>
      <c r="K111" s="254"/>
      <c r="L111" s="253"/>
      <c r="M111" s="253"/>
      <c r="N111" s="253"/>
      <c r="O111" s="254"/>
      <c r="P111" s="253"/>
      <c r="Q111" s="253"/>
      <c r="R111" s="253"/>
      <c r="S111" s="254"/>
      <c r="T111" s="253"/>
      <c r="U111" s="253"/>
      <c r="V111" s="253"/>
      <c r="W111" s="254"/>
      <c r="X111" s="253"/>
      <c r="Y111" s="253"/>
      <c r="Z111" s="253"/>
      <c r="AA111" s="209"/>
      <c r="AB111" s="253"/>
      <c r="AC111" s="253"/>
      <c r="AD111" s="253"/>
      <c r="AE111" s="209"/>
      <c r="AF111" s="253"/>
      <c r="AG111" s="253"/>
      <c r="AH111" s="253"/>
    </row>
    <row r="112" spans="1:34" s="103" customFormat="1" ht="15.75" x14ac:dyDescent="0.25">
      <c r="A112" s="216"/>
      <c r="B112" s="104"/>
      <c r="D112" s="253"/>
      <c r="E112" s="253"/>
      <c r="F112" s="253"/>
      <c r="G112" s="254"/>
      <c r="H112" s="253"/>
      <c r="I112" s="253"/>
      <c r="J112" s="253"/>
      <c r="K112" s="254"/>
      <c r="L112" s="253"/>
      <c r="M112" s="253"/>
      <c r="N112" s="253"/>
      <c r="O112" s="254"/>
      <c r="P112" s="253"/>
      <c r="Q112" s="253"/>
      <c r="R112" s="253"/>
      <c r="S112" s="254"/>
      <c r="T112" s="253"/>
      <c r="U112" s="253"/>
      <c r="V112" s="253"/>
      <c r="W112" s="254"/>
      <c r="X112" s="253"/>
      <c r="Y112" s="253"/>
      <c r="Z112" s="253"/>
      <c r="AA112" s="209"/>
      <c r="AB112" s="253"/>
      <c r="AC112" s="253"/>
      <c r="AD112" s="253"/>
      <c r="AE112" s="209"/>
      <c r="AF112" s="253"/>
      <c r="AG112" s="253"/>
      <c r="AH112" s="253"/>
    </row>
    <row r="113" spans="1:34" s="103" customFormat="1" ht="15.75" x14ac:dyDescent="0.25">
      <c r="A113" s="216"/>
      <c r="B113" s="111"/>
      <c r="C113" s="111"/>
      <c r="D113" s="253"/>
      <c r="E113" s="253"/>
      <c r="F113" s="253"/>
      <c r="G113" s="254"/>
      <c r="H113" s="253"/>
      <c r="I113" s="253"/>
      <c r="J113" s="253"/>
      <c r="K113" s="254"/>
      <c r="L113" s="253"/>
      <c r="M113" s="253"/>
      <c r="N113" s="253"/>
      <c r="O113" s="254"/>
      <c r="P113" s="253"/>
      <c r="Q113" s="253"/>
      <c r="R113" s="253"/>
      <c r="S113" s="254"/>
      <c r="T113" s="253"/>
      <c r="U113" s="253"/>
      <c r="V113" s="253"/>
      <c r="W113" s="254"/>
      <c r="X113" s="253"/>
      <c r="Y113" s="253"/>
      <c r="Z113" s="253"/>
      <c r="AA113" s="209"/>
      <c r="AB113" s="253"/>
      <c r="AC113" s="253"/>
      <c r="AD113" s="253"/>
      <c r="AE113" s="209"/>
      <c r="AF113" s="253"/>
      <c r="AG113" s="253"/>
      <c r="AH113" s="253"/>
    </row>
    <row r="114" spans="1:34" s="103" customFormat="1" ht="15.75" x14ac:dyDescent="0.25">
      <c r="A114" s="216"/>
      <c r="B114" s="113"/>
      <c r="C114" s="113"/>
      <c r="D114" s="253"/>
      <c r="E114" s="253"/>
      <c r="F114" s="253"/>
      <c r="G114" s="254"/>
      <c r="H114" s="253"/>
      <c r="I114" s="253"/>
      <c r="J114" s="253"/>
      <c r="K114" s="254"/>
      <c r="L114" s="253"/>
      <c r="M114" s="253"/>
      <c r="N114" s="253"/>
      <c r="O114" s="254"/>
      <c r="P114" s="253"/>
      <c r="Q114" s="253"/>
      <c r="R114" s="253"/>
      <c r="S114" s="254"/>
      <c r="T114" s="253"/>
      <c r="U114" s="253"/>
      <c r="V114" s="253"/>
      <c r="W114" s="254"/>
      <c r="X114" s="253"/>
      <c r="Y114" s="253"/>
      <c r="Z114" s="253"/>
      <c r="AA114" s="209"/>
      <c r="AB114" s="253"/>
      <c r="AC114" s="253"/>
      <c r="AD114" s="253"/>
      <c r="AE114" s="209"/>
      <c r="AF114" s="253"/>
      <c r="AG114" s="253"/>
      <c r="AH114" s="253"/>
    </row>
    <row r="115" spans="1:34" s="103" customFormat="1" ht="15.75" x14ac:dyDescent="0.25">
      <c r="A115" s="216"/>
      <c r="B115" s="113"/>
      <c r="C115" s="113"/>
      <c r="D115" s="253"/>
      <c r="E115" s="253"/>
      <c r="F115" s="253"/>
      <c r="G115" s="254"/>
      <c r="H115" s="253"/>
      <c r="I115" s="253"/>
      <c r="J115" s="253"/>
      <c r="K115" s="254"/>
      <c r="L115" s="253"/>
      <c r="M115" s="253"/>
      <c r="N115" s="253"/>
      <c r="O115" s="254"/>
      <c r="P115" s="253"/>
      <c r="Q115" s="253"/>
      <c r="R115" s="253"/>
      <c r="S115" s="254"/>
      <c r="T115" s="253"/>
      <c r="U115" s="253"/>
      <c r="V115" s="253"/>
      <c r="W115" s="254"/>
      <c r="X115" s="253"/>
      <c r="Y115" s="253"/>
      <c r="Z115" s="253"/>
      <c r="AA115" s="209"/>
      <c r="AB115" s="253"/>
      <c r="AC115" s="253"/>
      <c r="AD115" s="253"/>
      <c r="AE115" s="209"/>
      <c r="AF115" s="253"/>
      <c r="AG115" s="253"/>
      <c r="AH115" s="253"/>
    </row>
    <row r="116" spans="1:34" ht="15.75" x14ac:dyDescent="0.25">
      <c r="B116" s="113"/>
      <c r="C116" s="113"/>
      <c r="D116" s="253"/>
      <c r="E116" s="253"/>
      <c r="F116" s="253"/>
      <c r="G116" s="254"/>
      <c r="H116" s="253"/>
      <c r="I116" s="253"/>
      <c r="J116" s="253"/>
      <c r="K116" s="254"/>
      <c r="L116" s="253"/>
      <c r="M116" s="253"/>
      <c r="N116" s="253"/>
      <c r="O116" s="254"/>
      <c r="P116" s="253"/>
      <c r="Q116" s="253"/>
      <c r="R116" s="253"/>
      <c r="S116" s="254"/>
      <c r="T116" s="253"/>
      <c r="U116" s="253"/>
      <c r="V116" s="253"/>
      <c r="W116" s="254"/>
      <c r="X116" s="253"/>
      <c r="Y116" s="253"/>
      <c r="Z116" s="253"/>
      <c r="AB116" s="253"/>
      <c r="AC116" s="253"/>
      <c r="AD116" s="253"/>
      <c r="AF116" s="253"/>
      <c r="AG116" s="253"/>
      <c r="AH116" s="253"/>
    </row>
    <row r="117" spans="1:34" ht="15.75" x14ac:dyDescent="0.25">
      <c r="B117" s="114"/>
      <c r="C117" s="113"/>
      <c r="D117" s="253"/>
      <c r="E117" s="253"/>
      <c r="F117" s="253"/>
      <c r="G117" s="254"/>
      <c r="H117" s="253"/>
      <c r="I117" s="253"/>
      <c r="J117" s="253"/>
      <c r="K117" s="254"/>
      <c r="L117" s="253"/>
      <c r="M117" s="253"/>
      <c r="N117" s="253"/>
      <c r="O117" s="254"/>
      <c r="P117" s="253"/>
      <c r="Q117" s="253"/>
      <c r="R117" s="253"/>
      <c r="S117" s="254"/>
      <c r="T117" s="253"/>
      <c r="U117" s="253"/>
      <c r="V117" s="253"/>
      <c r="W117" s="254"/>
      <c r="X117" s="253"/>
      <c r="Y117" s="253"/>
      <c r="Z117" s="253"/>
      <c r="AB117" s="253"/>
      <c r="AC117" s="253"/>
      <c r="AD117" s="253"/>
      <c r="AF117" s="253"/>
      <c r="AG117" s="253"/>
      <c r="AH117" s="253"/>
    </row>
    <row r="118" spans="1:34" ht="15.75" x14ac:dyDescent="0.25">
      <c r="B118" s="114"/>
      <c r="C118" s="113"/>
      <c r="D118" s="113"/>
      <c r="E118" s="113"/>
      <c r="F118" s="113"/>
      <c r="G118" s="113"/>
      <c r="H118" s="113"/>
      <c r="I118" s="113"/>
      <c r="J118" s="113"/>
      <c r="K118" s="113"/>
      <c r="L118" s="113"/>
      <c r="M118" s="113"/>
      <c r="N118" s="113"/>
      <c r="O118" s="113"/>
      <c r="P118" s="113"/>
      <c r="Q118" s="113"/>
      <c r="R118" s="113"/>
      <c r="S118" s="113"/>
      <c r="T118" s="113"/>
      <c r="U118" s="113"/>
      <c r="V118" s="113"/>
      <c r="W118" s="113"/>
      <c r="X118" s="113"/>
      <c r="Y118" s="113"/>
      <c r="Z118" s="113"/>
      <c r="AA118" s="113"/>
      <c r="AB118" s="113"/>
      <c r="AC118" s="113"/>
      <c r="AD118" s="113"/>
      <c r="AE118" s="113"/>
      <c r="AF118" s="113"/>
      <c r="AG118" s="113"/>
      <c r="AH118" s="113"/>
    </row>
    <row r="119" spans="1:34" ht="15.75" x14ac:dyDescent="0.25">
      <c r="B119" s="216"/>
      <c r="C119" s="116"/>
      <c r="G119" s="246"/>
      <c r="K119" s="246"/>
      <c r="O119" s="246"/>
      <c r="S119" s="246"/>
      <c r="W119" s="246"/>
    </row>
    <row r="135" spans="2:3" x14ac:dyDescent="0.25">
      <c r="B135" s="113"/>
      <c r="C135" s="113"/>
    </row>
  </sheetData>
  <sheetProtection password="CCB6" sheet="1" objects="1" scenarios="1"/>
  <mergeCells count="9">
    <mergeCell ref="K41:M41"/>
    <mergeCell ref="Q41:S41"/>
    <mergeCell ref="D40:D42"/>
    <mergeCell ref="E40:G40"/>
    <mergeCell ref="E41:G41"/>
    <mergeCell ref="J40:J42"/>
    <mergeCell ref="K40:M40"/>
    <mergeCell ref="P40:P42"/>
    <mergeCell ref="Q40:S40"/>
  </mergeCells>
  <conditionalFormatting sqref="D49:AI74 U46:AI48">
    <cfRule type="cellIs" dxfId="1638" priority="26" operator="between">
      <formula>7.5</formula>
      <formula>10</formula>
    </cfRule>
    <cfRule type="cellIs" dxfId="1637" priority="27" operator="between">
      <formula>5.5</formula>
      <formula>7.5</formula>
    </cfRule>
    <cfRule type="cellIs" dxfId="1636" priority="28" operator="between">
      <formula>0.5</formula>
      <formula>5.5</formula>
    </cfRule>
    <cfRule type="cellIs" dxfId="1635" priority="29" operator="lessThan">
      <formula>0.05</formula>
    </cfRule>
  </conditionalFormatting>
  <conditionalFormatting sqref="D84:AH117">
    <cfRule type="cellIs" dxfId="1634" priority="22" operator="between">
      <formula>7.5</formula>
      <formula>10</formula>
    </cfRule>
    <cfRule type="cellIs" dxfId="1633" priority="23" operator="between">
      <formula>5.5</formula>
      <formula>7.5</formula>
    </cfRule>
    <cfRule type="cellIs" dxfId="1632" priority="24" operator="between">
      <formula>0.5</formula>
      <formula>5.5</formula>
    </cfRule>
    <cfRule type="cellIs" dxfId="1631" priority="25" operator="lessThan">
      <formula>0.05</formula>
    </cfRule>
  </conditionalFormatting>
  <conditionalFormatting sqref="J48 D48">
    <cfRule type="cellIs" dxfId="1630" priority="17" operator="between">
      <formula>7.5</formula>
      <formula>10</formula>
    </cfRule>
  </conditionalFormatting>
  <conditionalFormatting sqref="J48 D48">
    <cfRule type="cellIs" dxfId="1629" priority="19" operator="between">
      <formula>5.5</formula>
      <formula>7.5</formula>
    </cfRule>
    <cfRule type="cellIs" dxfId="1628" priority="20" operator="between">
      <formula>1</formula>
      <formula>5.5</formula>
    </cfRule>
  </conditionalFormatting>
  <conditionalFormatting sqref="D48 J48">
    <cfRule type="cellIs" dxfId="1627" priority="18" operator="lessThan">
      <formula>0.05</formula>
    </cfRule>
  </conditionalFormatting>
  <conditionalFormatting sqref="T43:T47 E43:H48 N43:N47 K48:N48">
    <cfRule type="colorScale" priority="21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Q48:T48">
    <cfRule type="colorScale" priority="16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P48">
    <cfRule type="cellIs" dxfId="1626" priority="12" operator="between">
      <formula>7.5</formula>
      <formula>10</formula>
    </cfRule>
  </conditionalFormatting>
  <conditionalFormatting sqref="P48">
    <cfRule type="cellIs" dxfId="1625" priority="14" operator="between">
      <formula>5.5</formula>
      <formula>7.5</formula>
    </cfRule>
    <cfRule type="cellIs" dxfId="1624" priority="15" operator="between">
      <formula>1</formula>
      <formula>5.5</formula>
    </cfRule>
  </conditionalFormatting>
  <conditionalFormatting sqref="P48">
    <cfRule type="cellIs" dxfId="1623" priority="13" operator="lessThan">
      <formula>0.05</formula>
    </cfRule>
  </conditionalFormatting>
  <conditionalFormatting sqref="K43:M47">
    <cfRule type="colorScale" priority="11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Q43:S47">
    <cfRule type="colorScale" priority="10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D43:D47">
    <cfRule type="cellIs" dxfId="1622" priority="7" operator="between">
      <formula>7.5</formula>
      <formula>10</formula>
    </cfRule>
  </conditionalFormatting>
  <conditionalFormatting sqref="D43:D47">
    <cfRule type="cellIs" dxfId="1621" priority="8" operator="between">
      <formula>5.5</formula>
      <formula>7.5</formula>
    </cfRule>
    <cfRule type="cellIs" dxfId="1620" priority="9" operator="between">
      <formula>1</formula>
      <formula>5.5</formula>
    </cfRule>
  </conditionalFormatting>
  <conditionalFormatting sqref="J43:J47">
    <cfRule type="cellIs" dxfId="1619" priority="4" operator="between">
      <formula>7.5</formula>
      <formula>10</formula>
    </cfRule>
  </conditionalFormatting>
  <conditionalFormatting sqref="J43:J47">
    <cfRule type="cellIs" dxfId="1618" priority="5" operator="between">
      <formula>5.5</formula>
      <formula>7.5</formula>
    </cfRule>
    <cfRule type="cellIs" dxfId="1617" priority="6" operator="between">
      <formula>1</formula>
      <formula>5.5</formula>
    </cfRule>
  </conditionalFormatting>
  <conditionalFormatting sqref="P43:P47">
    <cfRule type="cellIs" dxfId="1616" priority="1" operator="between">
      <formula>7.5</formula>
      <formula>10</formula>
    </cfRule>
  </conditionalFormatting>
  <conditionalFormatting sqref="P43:P47">
    <cfRule type="cellIs" dxfId="1615" priority="2" operator="between">
      <formula>5.5</formula>
      <formula>7.5</formula>
    </cfRule>
    <cfRule type="cellIs" dxfId="1614" priority="3" operator="between">
      <formula>1</formula>
      <formula>5.5</formula>
    </cfRule>
  </conditionalFormatting>
  <hyperlinks>
    <hyperlink ref="I19" r:id="rId1"/>
  </hyperlinks>
  <pageMargins left="0.3" right="0.22" top="0.64" bottom="0.39370078740157483" header="0.31496062992125984" footer="0.31496062992125984"/>
  <pageSetup paperSize="9" scale="61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4"/>
  <sheetViews>
    <sheetView zoomScale="70" zoomScaleNormal="70" workbookViewId="0"/>
  </sheetViews>
  <sheetFormatPr defaultRowHeight="12.75" x14ac:dyDescent="0.25"/>
  <cols>
    <col min="1" max="1" width="2.42578125" style="36" bestFit="1" customWidth="1"/>
    <col min="2" max="2" width="61.5703125" style="63" customWidth="1"/>
    <col min="3" max="3" width="64.7109375" style="63" customWidth="1"/>
    <col min="4" max="4" width="7.7109375" style="6" customWidth="1"/>
    <col min="5" max="7" width="6.7109375" style="6" customWidth="1"/>
    <col min="8" max="8" width="4.28515625" style="6" customWidth="1"/>
    <col min="9" max="9" width="2.7109375" style="6" customWidth="1"/>
    <col min="10" max="10" width="8.28515625" style="6" customWidth="1"/>
    <col min="11" max="13" width="6.7109375" style="6" customWidth="1"/>
    <col min="14" max="14" width="4.28515625" style="6" customWidth="1"/>
    <col min="15" max="15" width="2.7109375" style="6" customWidth="1"/>
    <col min="16" max="16" width="8.28515625" style="6" customWidth="1"/>
    <col min="17" max="19" width="6.7109375" style="6" customWidth="1"/>
    <col min="20" max="20" width="4.28515625" style="6" customWidth="1"/>
    <col min="21" max="21" width="2.7109375" style="5" customWidth="1"/>
    <col min="22" max="16384" width="9.140625" style="6"/>
  </cols>
  <sheetData>
    <row r="1" spans="1:22" ht="18" x14ac:dyDescent="0.25">
      <c r="B1" s="83" t="s">
        <v>55</v>
      </c>
      <c r="C1" s="84" t="str">
        <f>NAW!C13</f>
        <v>Jan</v>
      </c>
      <c r="D1" s="79" t="s">
        <v>124</v>
      </c>
      <c r="E1" s="13" t="str">
        <f>NAW!C2</f>
        <v>2013 - 2014</v>
      </c>
      <c r="G1" s="13"/>
      <c r="J1" s="78" t="s">
        <v>56</v>
      </c>
      <c r="K1" s="7" t="str">
        <f>NAW!C1</f>
        <v>V43</v>
      </c>
      <c r="L1" s="5"/>
      <c r="N1" s="78" t="s">
        <v>121</v>
      </c>
      <c r="O1" s="7" t="str">
        <f>NAW!C3</f>
        <v>Klein Goldewijk</v>
      </c>
      <c r="P1" s="9"/>
      <c r="Q1" s="9"/>
      <c r="R1" s="9"/>
      <c r="S1" s="7" t="str">
        <f>NAW!C4</f>
        <v>gldc</v>
      </c>
      <c r="T1" s="9"/>
      <c r="U1" s="9"/>
    </row>
    <row r="2" spans="1:22" ht="18" x14ac:dyDescent="0.25">
      <c r="B2" s="61" t="s">
        <v>62</v>
      </c>
      <c r="C2" s="84" t="str">
        <f>NAW!D13</f>
        <v>Voorbeeld</v>
      </c>
      <c r="D2" s="10"/>
      <c r="J2" s="8"/>
      <c r="K2" s="8"/>
      <c r="L2" s="8"/>
      <c r="M2" s="8"/>
      <c r="N2" s="8"/>
      <c r="O2" s="8"/>
      <c r="P2" s="8"/>
      <c r="Q2" s="8"/>
      <c r="R2" s="8"/>
      <c r="S2" s="8"/>
    </row>
    <row r="3" spans="1:22" s="5" customFormat="1" ht="15" customHeight="1" x14ac:dyDescent="0.25">
      <c r="A3" s="37"/>
      <c r="B3" s="62"/>
      <c r="C3" s="62"/>
      <c r="D3" s="327" t="s">
        <v>6</v>
      </c>
      <c r="E3" s="320" t="s">
        <v>1</v>
      </c>
      <c r="F3" s="320"/>
      <c r="G3" s="321"/>
      <c r="H3" s="41"/>
      <c r="I3" s="10"/>
      <c r="J3" s="324" t="s">
        <v>6</v>
      </c>
      <c r="K3" s="320" t="s">
        <v>1</v>
      </c>
      <c r="L3" s="320"/>
      <c r="M3" s="321"/>
      <c r="N3" s="41"/>
      <c r="O3" s="12"/>
      <c r="P3" s="324" t="s">
        <v>6</v>
      </c>
      <c r="Q3" s="320" t="s">
        <v>1</v>
      </c>
      <c r="R3" s="320"/>
      <c r="S3" s="321"/>
      <c r="T3" s="41"/>
      <c r="U3" s="12"/>
    </row>
    <row r="4" spans="1:22" ht="15.75" x14ac:dyDescent="0.25">
      <c r="B4" s="61" t="s">
        <v>18</v>
      </c>
      <c r="D4" s="328"/>
      <c r="E4" s="322">
        <f>NAW!C7</f>
        <v>41944</v>
      </c>
      <c r="F4" s="322"/>
      <c r="G4" s="323"/>
      <c r="H4" s="42"/>
      <c r="I4" s="14"/>
      <c r="J4" s="325"/>
      <c r="K4" s="322">
        <f>NAW!E7</f>
        <v>41671</v>
      </c>
      <c r="L4" s="322"/>
      <c r="M4" s="323"/>
      <c r="N4" s="42"/>
      <c r="O4" s="14"/>
      <c r="P4" s="325"/>
      <c r="Q4" s="322">
        <f>NAW!G7</f>
        <v>41730</v>
      </c>
      <c r="R4" s="322"/>
      <c r="S4" s="323"/>
      <c r="T4" s="42"/>
      <c r="U4" s="80"/>
      <c r="V4" s="5"/>
    </row>
    <row r="5" spans="1:22" ht="15.75" x14ac:dyDescent="0.25">
      <c r="B5" s="64" t="s">
        <v>57</v>
      </c>
      <c r="C5" s="64" t="s">
        <v>58</v>
      </c>
      <c r="D5" s="329"/>
      <c r="E5" s="16" t="str">
        <f>NAW!C8</f>
        <v>gldc</v>
      </c>
      <c r="F5" s="16" t="str">
        <f>NAW!C9</f>
        <v>brns</v>
      </c>
      <c r="G5" s="17" t="str">
        <f>NAW!C10</f>
        <v>rdth</v>
      </c>
      <c r="H5" s="18" t="s">
        <v>16</v>
      </c>
      <c r="I5" s="15"/>
      <c r="J5" s="326"/>
      <c r="K5" s="19" t="str">
        <f>NAW!E8</f>
        <v>gldc</v>
      </c>
      <c r="L5" s="19" t="str">
        <f>NAW!E9</f>
        <v>brns</v>
      </c>
      <c r="M5" s="20" t="str">
        <f>NAW!E10</f>
        <v>rdth</v>
      </c>
      <c r="N5" s="21" t="s">
        <v>16</v>
      </c>
      <c r="O5" s="15"/>
      <c r="P5" s="326"/>
      <c r="Q5" s="19" t="str">
        <f>NAW!G8</f>
        <v>gldc</v>
      </c>
      <c r="R5" s="19" t="str">
        <f>NAW!G9</f>
        <v>brns</v>
      </c>
      <c r="S5" s="20" t="str">
        <f>NAW!G10</f>
        <v>rdth</v>
      </c>
      <c r="T5" s="21" t="s">
        <v>16</v>
      </c>
      <c r="V5" s="5"/>
    </row>
    <row r="6" spans="1:22" ht="30" customHeight="1" x14ac:dyDescent="0.25">
      <c r="A6" s="36">
        <v>1</v>
      </c>
      <c r="B6" s="65" t="s">
        <v>19</v>
      </c>
      <c r="C6" s="65" t="s">
        <v>116</v>
      </c>
      <c r="D6" s="27" t="str">
        <f>IF(AND(ISBLANK(E6),ISBLANK(F6),ISBLANK(G6))," ",3.5+(AVERAGE(E6:G6)*2.5))</f>
        <v xml:space="preserve"> </v>
      </c>
      <c r="E6" s="264"/>
      <c r="F6" s="264"/>
      <c r="G6" s="265"/>
      <c r="H6" s="266"/>
      <c r="I6" s="29"/>
      <c r="J6" s="76" t="str">
        <f>IF(AND(ISBLANK(K6),ISBLANK(L6),ISBLANK(M6))," ",3.5+(AVERAGE(K6:M6)*2.5))</f>
        <v xml:space="preserve"> </v>
      </c>
      <c r="K6" s="264"/>
      <c r="L6" s="264"/>
      <c r="M6" s="265"/>
      <c r="N6" s="266"/>
      <c r="O6" s="29"/>
      <c r="P6" s="76" t="str">
        <f>IF(AND(ISBLANK(Q6),ISBLANK(R6),ISBLANK(S6))," ",3.5+(AVERAGE(Q6:S6)*2.5))</f>
        <v xml:space="preserve"> </v>
      </c>
      <c r="Q6" s="264"/>
      <c r="R6" s="264"/>
      <c r="S6" s="265"/>
      <c r="T6" s="266"/>
      <c r="U6" s="29"/>
    </row>
    <row r="7" spans="1:22" ht="15" x14ac:dyDescent="0.25">
      <c r="A7" s="36">
        <v>2</v>
      </c>
      <c r="B7" s="65" t="s">
        <v>20</v>
      </c>
      <c r="C7" s="65" t="s">
        <v>117</v>
      </c>
      <c r="D7" s="27" t="str">
        <f t="shared" ref="D7:D10" si="0">IF(AND(ISBLANK(E7),ISBLANK(F7),ISBLANK(G7))," ",3.5+(AVERAGE(E7:G7)*2.5))</f>
        <v xml:space="preserve"> </v>
      </c>
      <c r="E7" s="267"/>
      <c r="F7" s="267"/>
      <c r="G7" s="268"/>
      <c r="H7" s="269"/>
      <c r="I7" s="29"/>
      <c r="J7" s="76" t="str">
        <f t="shared" ref="J7:J10" si="1">IF(AND(ISBLANK(K7),ISBLANK(L7),ISBLANK(M7))," ",3.5+(AVERAGE(K7:M7)*2.5))</f>
        <v xml:space="preserve"> </v>
      </c>
      <c r="K7" s="267"/>
      <c r="L7" s="267"/>
      <c r="M7" s="268"/>
      <c r="N7" s="269"/>
      <c r="O7" s="29"/>
      <c r="P7" s="76" t="str">
        <f t="shared" ref="P7:P10" si="2">IF(AND(ISBLANK(Q7),ISBLANK(R7),ISBLANK(S7))," ",3.5+(AVERAGE(Q7:S7)*2.5))</f>
        <v xml:space="preserve"> </v>
      </c>
      <c r="Q7" s="267"/>
      <c r="R7" s="267"/>
      <c r="S7" s="268"/>
      <c r="T7" s="269"/>
      <c r="U7" s="29"/>
    </row>
    <row r="8" spans="1:22" ht="30" x14ac:dyDescent="0.25">
      <c r="A8" s="36">
        <v>3</v>
      </c>
      <c r="B8" s="65" t="s">
        <v>21</v>
      </c>
      <c r="C8" s="65" t="s">
        <v>118</v>
      </c>
      <c r="D8" s="27" t="str">
        <f t="shared" si="0"/>
        <v xml:space="preserve"> </v>
      </c>
      <c r="E8" s="267"/>
      <c r="F8" s="267"/>
      <c r="G8" s="268"/>
      <c r="H8" s="269"/>
      <c r="I8" s="29"/>
      <c r="J8" s="76" t="str">
        <f t="shared" si="1"/>
        <v xml:space="preserve"> </v>
      </c>
      <c r="K8" s="267"/>
      <c r="L8" s="267"/>
      <c r="M8" s="268"/>
      <c r="N8" s="269"/>
      <c r="O8" s="29"/>
      <c r="P8" s="76" t="str">
        <f t="shared" si="2"/>
        <v xml:space="preserve"> </v>
      </c>
      <c r="Q8" s="267"/>
      <c r="R8" s="267"/>
      <c r="S8" s="268"/>
      <c r="T8" s="269"/>
      <c r="U8" s="29"/>
    </row>
    <row r="9" spans="1:22" ht="45" x14ac:dyDescent="0.25">
      <c r="A9" s="36">
        <v>4</v>
      </c>
      <c r="B9" s="65" t="s">
        <v>22</v>
      </c>
      <c r="C9" s="65" t="s">
        <v>119</v>
      </c>
      <c r="D9" s="27" t="str">
        <f t="shared" si="0"/>
        <v xml:space="preserve"> </v>
      </c>
      <c r="E9" s="270"/>
      <c r="F9" s="270"/>
      <c r="G9" s="271"/>
      <c r="H9" s="272"/>
      <c r="I9" s="29"/>
      <c r="J9" s="76" t="str">
        <f t="shared" si="1"/>
        <v xml:space="preserve"> </v>
      </c>
      <c r="K9" s="270"/>
      <c r="L9" s="270"/>
      <c r="M9" s="271"/>
      <c r="N9" s="272"/>
      <c r="O9" s="29"/>
      <c r="P9" s="76" t="str">
        <f t="shared" si="2"/>
        <v xml:space="preserve"> </v>
      </c>
      <c r="Q9" s="270"/>
      <c r="R9" s="270"/>
      <c r="S9" s="271"/>
      <c r="T9" s="272"/>
      <c r="U9" s="29"/>
    </row>
    <row r="10" spans="1:22" ht="30.75" thickBot="1" x14ac:dyDescent="0.3">
      <c r="A10" s="36">
        <v>5</v>
      </c>
      <c r="B10" s="65" t="s">
        <v>23</v>
      </c>
      <c r="C10" s="65" t="s">
        <v>120</v>
      </c>
      <c r="D10" s="98" t="str">
        <f t="shared" si="0"/>
        <v xml:space="preserve"> </v>
      </c>
      <c r="E10" s="273"/>
      <c r="F10" s="273"/>
      <c r="G10" s="274"/>
      <c r="H10" s="275"/>
      <c r="I10" s="33"/>
      <c r="J10" s="100" t="str">
        <f t="shared" si="1"/>
        <v xml:space="preserve"> </v>
      </c>
      <c r="K10" s="273"/>
      <c r="L10" s="273"/>
      <c r="M10" s="274"/>
      <c r="N10" s="275"/>
      <c r="O10" s="33"/>
      <c r="P10" s="100" t="str">
        <f t="shared" si="2"/>
        <v xml:space="preserve"> </v>
      </c>
      <c r="Q10" s="273"/>
      <c r="R10" s="273"/>
      <c r="S10" s="274"/>
      <c r="T10" s="275"/>
      <c r="U10" s="29"/>
    </row>
    <row r="11" spans="1:22" ht="16.5" thickTop="1" thickBot="1" x14ac:dyDescent="0.3">
      <c r="B11" s="66" t="s">
        <v>24</v>
      </c>
      <c r="C11" s="67"/>
      <c r="D11" s="283" t="str">
        <f>IF(SUM(D6:D10)=0," ",AVERAGE(D6:D10))</f>
        <v xml:space="preserve"> </v>
      </c>
      <c r="E11" s="29"/>
      <c r="F11" s="29"/>
      <c r="G11" s="29"/>
      <c r="H11" s="29"/>
      <c r="I11" s="29"/>
      <c r="J11" s="101" t="str">
        <f>IF(SUM(J6:J10)=0," ",AVERAGE(J6:J10))</f>
        <v xml:space="preserve"> </v>
      </c>
      <c r="K11" s="29"/>
      <c r="L11" s="29"/>
      <c r="M11" s="29"/>
      <c r="N11" s="29"/>
      <c r="O11" s="29"/>
      <c r="P11" s="101" t="str">
        <f>IF(SUM(P6:P10)=0," ",AVERAGE(P6:P10))</f>
        <v xml:space="preserve"> </v>
      </c>
      <c r="Q11" s="29"/>
      <c r="R11" s="29"/>
      <c r="S11" s="29"/>
      <c r="T11" s="29"/>
      <c r="U11" s="29"/>
    </row>
    <row r="12" spans="1:22" s="5" customFormat="1" ht="15.75" thickTop="1" x14ac:dyDescent="0.25">
      <c r="A12" s="37"/>
      <c r="B12" s="68"/>
      <c r="C12" s="72" t="s">
        <v>185</v>
      </c>
      <c r="D12" s="314"/>
      <c r="E12" s="315"/>
      <c r="F12" s="315"/>
      <c r="G12" s="315"/>
      <c r="H12" s="316"/>
      <c r="I12" s="35"/>
      <c r="J12" s="314"/>
      <c r="K12" s="315"/>
      <c r="L12" s="315"/>
      <c r="M12" s="315"/>
      <c r="N12" s="316"/>
      <c r="O12" s="35"/>
      <c r="P12" s="314"/>
      <c r="Q12" s="315"/>
      <c r="R12" s="315"/>
      <c r="S12" s="315"/>
      <c r="T12" s="316"/>
      <c r="U12" s="11"/>
    </row>
    <row r="13" spans="1:22" s="5" customFormat="1" ht="15.75" x14ac:dyDescent="0.25">
      <c r="A13" s="37"/>
      <c r="B13" s="69" t="s">
        <v>25</v>
      </c>
      <c r="C13" s="62"/>
      <c r="D13" s="317"/>
      <c r="E13" s="318"/>
      <c r="F13" s="318"/>
      <c r="G13" s="318"/>
      <c r="H13" s="319"/>
      <c r="I13" s="35"/>
      <c r="J13" s="317"/>
      <c r="K13" s="318"/>
      <c r="L13" s="318"/>
      <c r="M13" s="318"/>
      <c r="N13" s="319"/>
      <c r="O13" s="35"/>
      <c r="P13" s="317"/>
      <c r="Q13" s="318"/>
      <c r="R13" s="318"/>
      <c r="S13" s="318"/>
      <c r="T13" s="319"/>
      <c r="U13" s="22"/>
    </row>
    <row r="14" spans="1:22" s="5" customFormat="1" ht="15.75" x14ac:dyDescent="0.25">
      <c r="A14" s="37"/>
      <c r="B14" s="64" t="s">
        <v>57</v>
      </c>
      <c r="C14" s="64" t="s">
        <v>58</v>
      </c>
      <c r="D14" s="26"/>
      <c r="E14" s="23"/>
      <c r="F14" s="23"/>
      <c r="G14" s="23"/>
      <c r="H14" s="23"/>
      <c r="I14" s="24"/>
      <c r="J14" s="77"/>
      <c r="K14" s="23"/>
      <c r="L14" s="23"/>
      <c r="M14" s="23"/>
      <c r="N14" s="23"/>
      <c r="O14" s="24"/>
      <c r="P14" s="77"/>
      <c r="Q14" s="23"/>
      <c r="R14" s="23"/>
      <c r="S14" s="23"/>
      <c r="T14" s="23"/>
      <c r="U14" s="24"/>
    </row>
    <row r="15" spans="1:22" ht="45.75" customHeight="1" x14ac:dyDescent="0.25">
      <c r="A15" s="36">
        <v>1</v>
      </c>
      <c r="B15" s="65" t="s">
        <v>26</v>
      </c>
      <c r="C15" s="65" t="s">
        <v>32</v>
      </c>
      <c r="D15" s="27" t="str">
        <f>IF(AND(ISBLANK(E15),ISBLANK(F15),ISBLANK(G15))," ",3.5+(AVERAGE(E15:G15)*2.5))</f>
        <v xml:space="preserve"> </v>
      </c>
      <c r="E15" s="276"/>
      <c r="F15" s="276"/>
      <c r="G15" s="277"/>
      <c r="H15" s="266"/>
      <c r="I15" s="29"/>
      <c r="J15" s="76" t="str">
        <f>IF(AND(ISBLANK(K15),ISBLANK(L15),ISBLANK(M15))," ",3.5+(AVERAGE(K15:M15)*2.5))</f>
        <v xml:space="preserve"> </v>
      </c>
      <c r="K15" s="276"/>
      <c r="L15" s="276"/>
      <c r="M15" s="277"/>
      <c r="N15" s="28"/>
      <c r="O15" s="29"/>
      <c r="P15" s="76" t="str">
        <f>IF(AND(ISBLANK(Q15),ISBLANK(R15),ISBLANK(S15))," ",3.5+(AVERAGE(Q15:S15)*2.5))</f>
        <v xml:space="preserve"> </v>
      </c>
      <c r="Q15" s="276"/>
      <c r="R15" s="276"/>
      <c r="S15" s="277"/>
      <c r="T15" s="266"/>
      <c r="U15" s="29"/>
    </row>
    <row r="16" spans="1:22" ht="15" customHeight="1" x14ac:dyDescent="0.25">
      <c r="A16" s="36">
        <v>2</v>
      </c>
      <c r="B16" s="65" t="s">
        <v>35</v>
      </c>
      <c r="C16" s="65" t="s">
        <v>37</v>
      </c>
      <c r="D16" s="27" t="str">
        <f t="shared" ref="D16:D22" si="3">IF(AND(ISBLANK(E16),ISBLANK(F16),ISBLANK(G16))," ",3.5+(AVERAGE(E16:G16)*2.5))</f>
        <v xml:space="preserve"> </v>
      </c>
      <c r="E16" s="276"/>
      <c r="F16" s="276"/>
      <c r="G16" s="277"/>
      <c r="H16" s="278"/>
      <c r="I16" s="29"/>
      <c r="J16" s="76" t="str">
        <f t="shared" ref="J16:J22" si="4">IF(AND(ISBLANK(K16),ISBLANK(L16),ISBLANK(M16))," ",3.5+(AVERAGE(K16:M16)*2.5))</f>
        <v xml:space="preserve"> </v>
      </c>
      <c r="K16" s="276"/>
      <c r="L16" s="276"/>
      <c r="M16" s="277"/>
      <c r="N16" s="34"/>
      <c r="O16" s="29"/>
      <c r="P16" s="76" t="str">
        <f t="shared" ref="P16:P22" si="5">IF(AND(ISBLANK(Q16),ISBLANK(R16),ISBLANK(S16))," ",3.5+(AVERAGE(Q16:S16)*2.5))</f>
        <v xml:space="preserve"> </v>
      </c>
      <c r="Q16" s="276"/>
      <c r="R16" s="276"/>
      <c r="S16" s="277"/>
      <c r="T16" s="278"/>
      <c r="U16" s="29"/>
    </row>
    <row r="17" spans="1:21" ht="15" x14ac:dyDescent="0.25">
      <c r="A17" s="36">
        <v>3</v>
      </c>
      <c r="B17" s="65" t="s">
        <v>36</v>
      </c>
      <c r="C17" s="65" t="s">
        <v>33</v>
      </c>
      <c r="D17" s="27" t="str">
        <f t="shared" si="3"/>
        <v xml:space="preserve"> </v>
      </c>
      <c r="E17" s="276"/>
      <c r="F17" s="276"/>
      <c r="G17" s="277"/>
      <c r="H17" s="278"/>
      <c r="I17" s="29"/>
      <c r="J17" s="76" t="str">
        <f t="shared" si="4"/>
        <v xml:space="preserve"> </v>
      </c>
      <c r="K17" s="276"/>
      <c r="L17" s="276"/>
      <c r="M17" s="277"/>
      <c r="N17" s="34"/>
      <c r="O17" s="29"/>
      <c r="P17" s="76" t="str">
        <f t="shared" si="5"/>
        <v xml:space="preserve"> </v>
      </c>
      <c r="Q17" s="276"/>
      <c r="R17" s="276"/>
      <c r="S17" s="277"/>
      <c r="T17" s="278"/>
      <c r="U17" s="29"/>
    </row>
    <row r="18" spans="1:21" ht="30" x14ac:dyDescent="0.25">
      <c r="A18" s="36">
        <v>4</v>
      </c>
      <c r="B18" s="65" t="s">
        <v>27</v>
      </c>
      <c r="C18" s="65" t="s">
        <v>38</v>
      </c>
      <c r="D18" s="27" t="str">
        <f t="shared" si="3"/>
        <v xml:space="preserve"> </v>
      </c>
      <c r="E18" s="276"/>
      <c r="F18" s="276"/>
      <c r="G18" s="277"/>
      <c r="H18" s="278"/>
      <c r="I18" s="29"/>
      <c r="J18" s="76" t="str">
        <f t="shared" si="4"/>
        <v xml:space="preserve"> </v>
      </c>
      <c r="K18" s="276"/>
      <c r="L18" s="276"/>
      <c r="M18" s="277"/>
      <c r="N18" s="34"/>
      <c r="O18" s="29"/>
      <c r="P18" s="76" t="str">
        <f t="shared" si="5"/>
        <v xml:space="preserve"> </v>
      </c>
      <c r="Q18" s="276"/>
      <c r="R18" s="276"/>
      <c r="S18" s="277"/>
      <c r="T18" s="278"/>
      <c r="U18" s="29"/>
    </row>
    <row r="19" spans="1:21" ht="30" x14ac:dyDescent="0.25">
      <c r="A19" s="36">
        <v>5</v>
      </c>
      <c r="B19" s="65" t="s">
        <v>28</v>
      </c>
      <c r="C19" s="65" t="s">
        <v>34</v>
      </c>
      <c r="D19" s="27" t="str">
        <f t="shared" si="3"/>
        <v xml:space="preserve"> </v>
      </c>
      <c r="E19" s="276"/>
      <c r="F19" s="276"/>
      <c r="G19" s="277"/>
      <c r="H19" s="269"/>
      <c r="I19" s="29"/>
      <c r="J19" s="76" t="str">
        <f t="shared" si="4"/>
        <v xml:space="preserve"> </v>
      </c>
      <c r="K19" s="276"/>
      <c r="L19" s="276"/>
      <c r="M19" s="277"/>
      <c r="N19" s="30"/>
      <c r="O19" s="29"/>
      <c r="P19" s="76" t="str">
        <f t="shared" si="5"/>
        <v xml:space="preserve"> </v>
      </c>
      <c r="Q19" s="267"/>
      <c r="R19" s="267"/>
      <c r="S19" s="268"/>
      <c r="T19" s="269"/>
      <c r="U19" s="29"/>
    </row>
    <row r="20" spans="1:21" ht="30" x14ac:dyDescent="0.25">
      <c r="A20" s="36">
        <v>6</v>
      </c>
      <c r="B20" s="65" t="s">
        <v>54</v>
      </c>
      <c r="C20" s="65" t="s">
        <v>59</v>
      </c>
      <c r="D20" s="27" t="str">
        <f t="shared" si="3"/>
        <v xml:space="preserve"> </v>
      </c>
      <c r="E20" s="276"/>
      <c r="F20" s="276"/>
      <c r="G20" s="277"/>
      <c r="H20" s="269"/>
      <c r="I20" s="29"/>
      <c r="J20" s="76" t="str">
        <f t="shared" si="4"/>
        <v xml:space="preserve"> </v>
      </c>
      <c r="K20" s="276"/>
      <c r="L20" s="276"/>
      <c r="M20" s="277"/>
      <c r="N20" s="30"/>
      <c r="O20" s="29"/>
      <c r="P20" s="76" t="str">
        <f t="shared" si="5"/>
        <v xml:space="preserve"> </v>
      </c>
      <c r="Q20" s="267"/>
      <c r="R20" s="267"/>
      <c r="S20" s="268"/>
      <c r="T20" s="269"/>
      <c r="U20" s="29"/>
    </row>
    <row r="21" spans="1:21" ht="30" x14ac:dyDescent="0.25">
      <c r="A21" s="36">
        <v>7</v>
      </c>
      <c r="B21" s="65" t="s">
        <v>30</v>
      </c>
      <c r="C21" s="65" t="s">
        <v>60</v>
      </c>
      <c r="D21" s="27" t="str">
        <f t="shared" si="3"/>
        <v xml:space="preserve"> </v>
      </c>
      <c r="E21" s="279"/>
      <c r="F21" s="279"/>
      <c r="G21" s="280"/>
      <c r="H21" s="272"/>
      <c r="I21" s="29"/>
      <c r="J21" s="76" t="str">
        <f t="shared" si="4"/>
        <v xml:space="preserve"> </v>
      </c>
      <c r="K21" s="279"/>
      <c r="L21" s="279"/>
      <c r="M21" s="280"/>
      <c r="N21" s="31"/>
      <c r="O21" s="29"/>
      <c r="P21" s="76" t="str">
        <f t="shared" si="5"/>
        <v xml:space="preserve"> </v>
      </c>
      <c r="Q21" s="270"/>
      <c r="R21" s="270"/>
      <c r="S21" s="271"/>
      <c r="T21" s="272"/>
      <c r="U21" s="29"/>
    </row>
    <row r="22" spans="1:21" ht="15.75" thickBot="1" x14ac:dyDescent="0.3">
      <c r="A22" s="36">
        <v>8</v>
      </c>
      <c r="B22" s="70" t="s">
        <v>29</v>
      </c>
      <c r="C22" s="71" t="s">
        <v>31</v>
      </c>
      <c r="D22" s="98" t="str">
        <f t="shared" si="3"/>
        <v xml:space="preserve"> </v>
      </c>
      <c r="E22" s="273"/>
      <c r="F22" s="273"/>
      <c r="G22" s="274"/>
      <c r="H22" s="275"/>
      <c r="I22" s="33"/>
      <c r="J22" s="100" t="str">
        <f t="shared" si="4"/>
        <v xml:space="preserve"> </v>
      </c>
      <c r="K22" s="273"/>
      <c r="L22" s="273"/>
      <c r="M22" s="274"/>
      <c r="N22" s="32"/>
      <c r="O22" s="33"/>
      <c r="P22" s="100" t="str">
        <f t="shared" si="5"/>
        <v xml:space="preserve"> </v>
      </c>
      <c r="Q22" s="273"/>
      <c r="R22" s="273"/>
      <c r="S22" s="274"/>
      <c r="T22" s="275"/>
      <c r="U22" s="29"/>
    </row>
    <row r="23" spans="1:21" ht="16.5" thickTop="1" thickBot="1" x14ac:dyDescent="0.3">
      <c r="B23" s="66" t="s">
        <v>24</v>
      </c>
      <c r="C23" s="67"/>
      <c r="D23" s="99" t="str">
        <f>IF(SUM(D15:D22)=0," ",AVERAGE(D15:D22))</f>
        <v xml:space="preserve"> </v>
      </c>
      <c r="E23" s="29"/>
      <c r="F23" s="29"/>
      <c r="G23" s="29"/>
      <c r="H23" s="29"/>
      <c r="I23" s="29"/>
      <c r="J23" s="101" t="str">
        <f>IF(SUM(J15:J22)=0," ",AVERAGE(J15:J22))</f>
        <v xml:space="preserve"> </v>
      </c>
      <c r="K23" s="29"/>
      <c r="L23" s="29"/>
      <c r="M23" s="29"/>
      <c r="N23" s="29"/>
      <c r="O23" s="29"/>
      <c r="P23" s="101" t="str">
        <f>IF(SUM(P15:P22)=0," ",AVERAGE(P15:P22))</f>
        <v xml:space="preserve"> </v>
      </c>
      <c r="Q23" s="29"/>
      <c r="R23" s="29"/>
      <c r="S23" s="29"/>
      <c r="T23" s="29"/>
      <c r="U23" s="29"/>
    </row>
    <row r="24" spans="1:21" s="5" customFormat="1" ht="15.75" thickTop="1" x14ac:dyDescent="0.25">
      <c r="A24" s="37"/>
      <c r="B24" s="68"/>
      <c r="C24" s="72" t="s">
        <v>185</v>
      </c>
      <c r="D24" s="314"/>
      <c r="E24" s="315"/>
      <c r="F24" s="315"/>
      <c r="G24" s="315"/>
      <c r="H24" s="316"/>
      <c r="I24" s="35"/>
      <c r="J24" s="314"/>
      <c r="K24" s="315"/>
      <c r="L24" s="315"/>
      <c r="M24" s="315"/>
      <c r="N24" s="316"/>
      <c r="O24" s="35"/>
      <c r="P24" s="314"/>
      <c r="Q24" s="315"/>
      <c r="R24" s="315"/>
      <c r="S24" s="315"/>
      <c r="T24" s="316"/>
      <c r="U24" s="11"/>
    </row>
    <row r="25" spans="1:21" s="5" customFormat="1" ht="15.75" x14ac:dyDescent="0.25">
      <c r="A25" s="37"/>
      <c r="B25" s="69" t="s">
        <v>39</v>
      </c>
      <c r="C25" s="62"/>
      <c r="D25" s="317"/>
      <c r="E25" s="318"/>
      <c r="F25" s="318"/>
      <c r="G25" s="318"/>
      <c r="H25" s="319"/>
      <c r="I25" s="35"/>
      <c r="J25" s="317"/>
      <c r="K25" s="318"/>
      <c r="L25" s="318"/>
      <c r="M25" s="318"/>
      <c r="N25" s="319"/>
      <c r="O25" s="35"/>
      <c r="P25" s="317"/>
      <c r="Q25" s="318"/>
      <c r="R25" s="318"/>
      <c r="S25" s="318"/>
      <c r="T25" s="319"/>
      <c r="U25" s="22"/>
    </row>
    <row r="26" spans="1:21" s="5" customFormat="1" ht="15.75" x14ac:dyDescent="0.25">
      <c r="A26" s="37"/>
      <c r="B26" s="64" t="s">
        <v>57</v>
      </c>
      <c r="C26" s="64" t="s">
        <v>58</v>
      </c>
      <c r="D26" s="26"/>
      <c r="E26" s="23"/>
      <c r="F26" s="23"/>
      <c r="G26" s="23"/>
      <c r="H26" s="23"/>
      <c r="I26" s="24"/>
      <c r="J26" s="77"/>
      <c r="K26" s="23"/>
      <c r="L26" s="23"/>
      <c r="M26" s="23"/>
      <c r="N26" s="23"/>
      <c r="O26" s="24"/>
      <c r="P26" s="77"/>
      <c r="Q26" s="23"/>
      <c r="R26" s="23"/>
      <c r="S26" s="23"/>
      <c r="T26" s="23"/>
      <c r="U26" s="24"/>
    </row>
    <row r="27" spans="1:21" ht="30" x14ac:dyDescent="0.25">
      <c r="A27" s="36">
        <v>1</v>
      </c>
      <c r="B27" s="71" t="s">
        <v>40</v>
      </c>
      <c r="C27" s="71" t="s">
        <v>45</v>
      </c>
      <c r="D27" s="27" t="str">
        <f>IF(AND(ISBLANK(E27),ISBLANK(F27),ISBLANK(G27))," ",3.5+(AVERAGE(E27:G27)*2.5))</f>
        <v xml:space="preserve"> </v>
      </c>
      <c r="E27" s="264"/>
      <c r="F27" s="264"/>
      <c r="G27" s="265"/>
      <c r="H27" s="266"/>
      <c r="I27" s="29"/>
      <c r="J27" s="76" t="str">
        <f>IF(AND(ISBLANK(K27),ISBLANK(L27),ISBLANK(M27))," ",3.5+(AVERAGE(K27:M27)*2.5))</f>
        <v xml:space="preserve"> </v>
      </c>
      <c r="K27" s="264"/>
      <c r="L27" s="264"/>
      <c r="M27" s="265"/>
      <c r="N27" s="266"/>
      <c r="O27" s="29"/>
      <c r="P27" s="76" t="str">
        <f>IF(AND(ISBLANK(Q27),ISBLANK(R27),ISBLANK(S27))," ",3.5+(AVERAGE(Q27:S27)*2.5))</f>
        <v xml:space="preserve"> </v>
      </c>
      <c r="Q27" s="276"/>
      <c r="R27" s="276"/>
      <c r="S27" s="277"/>
      <c r="T27" s="266"/>
      <c r="U27" s="29"/>
    </row>
    <row r="28" spans="1:21" ht="30" x14ac:dyDescent="0.25">
      <c r="A28" s="36">
        <v>2</v>
      </c>
      <c r="B28" s="71" t="s">
        <v>41</v>
      </c>
      <c r="C28" s="71" t="s">
        <v>65</v>
      </c>
      <c r="D28" s="27" t="str">
        <f t="shared" ref="D28:D31" si="6">IF(AND(ISBLANK(E28),ISBLANK(F28),ISBLANK(G28))," ",3.5+(AVERAGE(E28:G28)*2.5))</f>
        <v xml:space="preserve"> </v>
      </c>
      <c r="E28" s="267"/>
      <c r="F28" s="267"/>
      <c r="G28" s="268"/>
      <c r="H28" s="269"/>
      <c r="I28" s="29"/>
      <c r="J28" s="76" t="str">
        <f t="shared" ref="J28:J31" si="7">IF(AND(ISBLANK(K28),ISBLANK(L28),ISBLANK(M28))," ",3.5+(AVERAGE(K28:M28)*2.5))</f>
        <v xml:space="preserve"> </v>
      </c>
      <c r="K28" s="267"/>
      <c r="L28" s="267"/>
      <c r="M28" s="268"/>
      <c r="N28" s="269"/>
      <c r="O28" s="29"/>
      <c r="P28" s="76" t="str">
        <f t="shared" ref="P28:P31" si="8">IF(AND(ISBLANK(Q28),ISBLANK(R28),ISBLANK(S28))," ",3.5+(AVERAGE(Q28:S28)*2.5))</f>
        <v xml:space="preserve"> </v>
      </c>
      <c r="Q28" s="267"/>
      <c r="R28" s="267"/>
      <c r="S28" s="268"/>
      <c r="T28" s="269"/>
      <c r="U28" s="29"/>
    </row>
    <row r="29" spans="1:21" ht="30" x14ac:dyDescent="0.25">
      <c r="A29" s="36">
        <v>3</v>
      </c>
      <c r="B29" s="71" t="s">
        <v>42</v>
      </c>
      <c r="C29" s="71" t="s">
        <v>46</v>
      </c>
      <c r="D29" s="27" t="str">
        <f t="shared" si="6"/>
        <v xml:space="preserve"> </v>
      </c>
      <c r="E29" s="267"/>
      <c r="F29" s="267"/>
      <c r="G29" s="268"/>
      <c r="H29" s="269"/>
      <c r="I29" s="29"/>
      <c r="J29" s="76" t="str">
        <f t="shared" si="7"/>
        <v xml:space="preserve"> </v>
      </c>
      <c r="K29" s="267"/>
      <c r="L29" s="267"/>
      <c r="M29" s="268"/>
      <c r="N29" s="269"/>
      <c r="O29" s="29"/>
      <c r="P29" s="76" t="str">
        <f t="shared" si="8"/>
        <v xml:space="preserve"> </v>
      </c>
      <c r="Q29" s="267"/>
      <c r="R29" s="267"/>
      <c r="S29" s="268"/>
      <c r="T29" s="269"/>
      <c r="U29" s="29"/>
    </row>
    <row r="30" spans="1:21" ht="30" x14ac:dyDescent="0.25">
      <c r="A30" s="36">
        <v>4</v>
      </c>
      <c r="B30" s="71" t="s">
        <v>44</v>
      </c>
      <c r="C30" s="71" t="s">
        <v>47</v>
      </c>
      <c r="D30" s="27" t="str">
        <f t="shared" si="6"/>
        <v xml:space="preserve"> </v>
      </c>
      <c r="E30" s="267"/>
      <c r="F30" s="267"/>
      <c r="G30" s="268"/>
      <c r="H30" s="281"/>
      <c r="I30" s="29"/>
      <c r="J30" s="76" t="str">
        <f t="shared" si="7"/>
        <v xml:space="preserve"> </v>
      </c>
      <c r="K30" s="267"/>
      <c r="L30" s="267"/>
      <c r="M30" s="268"/>
      <c r="N30" s="272"/>
      <c r="O30" s="29"/>
      <c r="P30" s="76" t="str">
        <f t="shared" si="8"/>
        <v xml:space="preserve"> </v>
      </c>
      <c r="Q30" s="270"/>
      <c r="R30" s="270"/>
      <c r="S30" s="271"/>
      <c r="T30" s="272"/>
      <c r="U30" s="29"/>
    </row>
    <row r="31" spans="1:21" ht="30.75" thickBot="1" x14ac:dyDescent="0.3">
      <c r="A31" s="36">
        <v>5</v>
      </c>
      <c r="B31" s="71" t="s">
        <v>43</v>
      </c>
      <c r="C31" s="71" t="s">
        <v>66</v>
      </c>
      <c r="D31" s="98" t="str">
        <f t="shared" si="6"/>
        <v xml:space="preserve"> </v>
      </c>
      <c r="E31" s="273"/>
      <c r="F31" s="273"/>
      <c r="G31" s="274"/>
      <c r="H31" s="282"/>
      <c r="I31" s="33"/>
      <c r="J31" s="100" t="str">
        <f t="shared" si="7"/>
        <v xml:space="preserve"> </v>
      </c>
      <c r="K31" s="273"/>
      <c r="L31" s="273"/>
      <c r="M31" s="274"/>
      <c r="N31" s="275"/>
      <c r="O31" s="33"/>
      <c r="P31" s="100" t="str">
        <f t="shared" si="8"/>
        <v xml:space="preserve"> </v>
      </c>
      <c r="Q31" s="273"/>
      <c r="R31" s="273"/>
      <c r="S31" s="274"/>
      <c r="T31" s="275"/>
      <c r="U31" s="29"/>
    </row>
    <row r="32" spans="1:21" ht="16.5" thickTop="1" thickBot="1" x14ac:dyDescent="0.3">
      <c r="B32" s="66" t="s">
        <v>24</v>
      </c>
      <c r="C32" s="67"/>
      <c r="D32" s="99" t="str">
        <f>IF(SUM(D27:D31)=0," ",AVERAGE(D27:D31))</f>
        <v xml:space="preserve"> </v>
      </c>
      <c r="E32" s="29"/>
      <c r="F32" s="29"/>
      <c r="G32" s="29"/>
      <c r="H32" s="29"/>
      <c r="I32" s="29"/>
      <c r="J32" s="101" t="str">
        <f>IF(SUM(J27:J31)=0," ",AVERAGE(J27:J31))</f>
        <v xml:space="preserve"> </v>
      </c>
      <c r="K32" s="29"/>
      <c r="L32" s="29"/>
      <c r="M32" s="29"/>
      <c r="N32" s="29"/>
      <c r="O32" s="29"/>
      <c r="P32" s="101" t="str">
        <f>IF(SUM(P27:P31)=0," ",AVERAGE(P27:P31))</f>
        <v xml:space="preserve"> </v>
      </c>
      <c r="Q32" s="29"/>
      <c r="R32" s="29"/>
      <c r="S32" s="29"/>
      <c r="T32" s="29"/>
      <c r="U32" s="29"/>
    </row>
    <row r="33" spans="1:21" s="5" customFormat="1" ht="15.75" thickTop="1" x14ac:dyDescent="0.25">
      <c r="A33" s="37"/>
      <c r="B33" s="67"/>
      <c r="C33" s="72" t="s">
        <v>185</v>
      </c>
      <c r="D33" s="314"/>
      <c r="E33" s="315"/>
      <c r="F33" s="315"/>
      <c r="G33" s="315"/>
      <c r="H33" s="316"/>
      <c r="I33" s="35"/>
      <c r="J33" s="314"/>
      <c r="K33" s="315"/>
      <c r="L33" s="315"/>
      <c r="M33" s="315"/>
      <c r="N33" s="316"/>
      <c r="O33" s="35"/>
      <c r="P33" s="314"/>
      <c r="Q33" s="315"/>
      <c r="R33" s="315"/>
      <c r="S33" s="315"/>
      <c r="T33" s="316"/>
      <c r="U33" s="11"/>
    </row>
    <row r="34" spans="1:21" s="5" customFormat="1" ht="15.75" x14ac:dyDescent="0.25">
      <c r="A34" s="37"/>
      <c r="B34" s="69" t="s">
        <v>48</v>
      </c>
      <c r="C34" s="62"/>
      <c r="D34" s="317"/>
      <c r="E34" s="318"/>
      <c r="F34" s="318"/>
      <c r="G34" s="318"/>
      <c r="H34" s="319"/>
      <c r="I34" s="35"/>
      <c r="J34" s="317"/>
      <c r="K34" s="318"/>
      <c r="L34" s="318"/>
      <c r="M34" s="318"/>
      <c r="N34" s="319"/>
      <c r="O34" s="35"/>
      <c r="P34" s="317"/>
      <c r="Q34" s="318"/>
      <c r="R34" s="318"/>
      <c r="S34" s="318"/>
      <c r="T34" s="319"/>
      <c r="U34" s="22"/>
    </row>
    <row r="35" spans="1:21" s="5" customFormat="1" ht="15.75" x14ac:dyDescent="0.25">
      <c r="A35" s="37"/>
      <c r="B35" s="64" t="s">
        <v>57</v>
      </c>
      <c r="C35" s="64" t="s">
        <v>58</v>
      </c>
      <c r="D35" s="26"/>
      <c r="E35" s="23"/>
      <c r="F35" s="23"/>
      <c r="G35" s="23"/>
      <c r="H35" s="23"/>
      <c r="I35" s="24"/>
      <c r="J35" s="77"/>
      <c r="K35" s="23"/>
      <c r="L35" s="23"/>
      <c r="M35" s="23"/>
      <c r="N35" s="23"/>
      <c r="O35" s="24"/>
      <c r="P35" s="77"/>
      <c r="Q35" s="23"/>
      <c r="R35" s="23"/>
      <c r="S35" s="23"/>
      <c r="T35" s="23"/>
      <c r="U35" s="24"/>
    </row>
    <row r="36" spans="1:21" ht="15" x14ac:dyDescent="0.25">
      <c r="A36" s="36">
        <v>1</v>
      </c>
      <c r="B36" s="71" t="s">
        <v>49</v>
      </c>
      <c r="C36" s="71" t="s">
        <v>61</v>
      </c>
      <c r="D36" s="27" t="str">
        <f>IF(AND(ISBLANK(E36),ISBLANK(F36),ISBLANK(G36))," ",3.5+(AVERAGE(E36:G36)*2.5))</f>
        <v xml:space="preserve"> </v>
      </c>
      <c r="E36" s="267"/>
      <c r="F36" s="267"/>
      <c r="G36" s="267"/>
      <c r="H36" s="266"/>
      <c r="I36" s="29"/>
      <c r="J36" s="76" t="str">
        <f>IF(AND(ISBLANK(K36),ISBLANK(L36),ISBLANK(M36))," ",3.5+(AVERAGE(K36:M36)*2.5))</f>
        <v xml:space="preserve"> </v>
      </c>
      <c r="K36" s="267"/>
      <c r="L36" s="267"/>
      <c r="M36" s="267"/>
      <c r="N36" s="266"/>
      <c r="O36" s="29"/>
      <c r="P36" s="76" t="str">
        <f>IF(AND(ISBLANK(Q36),ISBLANK(R36),ISBLANK(S36))," ",3.5+(AVERAGE(Q36:S36)*2.5))</f>
        <v xml:space="preserve"> </v>
      </c>
      <c r="Q36" s="276"/>
      <c r="R36" s="276"/>
      <c r="S36" s="277"/>
      <c r="T36" s="266"/>
      <c r="U36" s="29"/>
    </row>
    <row r="37" spans="1:21" ht="30" x14ac:dyDescent="0.25">
      <c r="A37" s="36">
        <v>2</v>
      </c>
      <c r="B37" s="71" t="s">
        <v>50</v>
      </c>
      <c r="C37" s="71" t="s">
        <v>53</v>
      </c>
      <c r="D37" s="27" t="str">
        <f t="shared" ref="D37:D38" si="9">IF(AND(ISBLANK(E37),ISBLANK(F37),ISBLANK(G37))," ",3.5+(AVERAGE(E37:G37)*2.5))</f>
        <v xml:space="preserve"> </v>
      </c>
      <c r="E37" s="267"/>
      <c r="F37" s="267"/>
      <c r="G37" s="267"/>
      <c r="H37" s="269"/>
      <c r="I37" s="29"/>
      <c r="J37" s="76" t="str">
        <f t="shared" ref="J37:J38" si="10">IF(AND(ISBLANK(K37),ISBLANK(L37),ISBLANK(M37))," ",3.5+(AVERAGE(K37:M37)*2.5))</f>
        <v xml:space="preserve"> </v>
      </c>
      <c r="K37" s="267"/>
      <c r="L37" s="267"/>
      <c r="M37" s="267"/>
      <c r="N37" s="269"/>
      <c r="O37" s="29"/>
      <c r="P37" s="76" t="str">
        <f t="shared" ref="P37:P38" si="11">IF(AND(ISBLANK(Q37),ISBLANK(R37),ISBLANK(S37))," ",3.5+(AVERAGE(Q37:S37)*2.5))</f>
        <v xml:space="preserve"> </v>
      </c>
      <c r="Q37" s="267"/>
      <c r="R37" s="267"/>
      <c r="S37" s="268"/>
      <c r="T37" s="269"/>
      <c r="U37" s="29"/>
    </row>
    <row r="38" spans="1:21" ht="45.75" thickBot="1" x14ac:dyDescent="0.3">
      <c r="A38" s="36">
        <v>3</v>
      </c>
      <c r="B38" s="71" t="s">
        <v>51</v>
      </c>
      <c r="C38" s="71" t="s">
        <v>52</v>
      </c>
      <c r="D38" s="98" t="str">
        <f t="shared" si="9"/>
        <v xml:space="preserve"> </v>
      </c>
      <c r="E38" s="273"/>
      <c r="F38" s="273"/>
      <c r="G38" s="274"/>
      <c r="H38" s="275"/>
      <c r="I38" s="29"/>
      <c r="J38" s="100" t="str">
        <f t="shared" si="10"/>
        <v xml:space="preserve"> </v>
      </c>
      <c r="K38" s="273"/>
      <c r="L38" s="273"/>
      <c r="M38" s="274"/>
      <c r="N38" s="275"/>
      <c r="O38" s="29"/>
      <c r="P38" s="100" t="str">
        <f t="shared" si="11"/>
        <v xml:space="preserve"> </v>
      </c>
      <c r="Q38" s="273"/>
      <c r="R38" s="273"/>
      <c r="S38" s="274"/>
      <c r="T38" s="275"/>
      <c r="U38" s="29"/>
    </row>
    <row r="39" spans="1:21" ht="16.5" thickTop="1" thickBot="1" x14ac:dyDescent="0.3">
      <c r="B39" s="66" t="s">
        <v>24</v>
      </c>
      <c r="C39" s="67"/>
      <c r="D39" s="99" t="str">
        <f>IF(SUM(D36:D38)=0," ",AVERAGE(D36:D38))</f>
        <v xml:space="preserve"> </v>
      </c>
      <c r="E39" s="29"/>
      <c r="F39" s="29"/>
      <c r="G39" s="29"/>
      <c r="H39" s="29"/>
      <c r="I39" s="29"/>
      <c r="J39" s="101" t="str">
        <f>IF(SUM(J36:J38)=0," ",AVERAGE(J36:J38))</f>
        <v xml:space="preserve"> </v>
      </c>
      <c r="K39" s="29"/>
      <c r="L39" s="29"/>
      <c r="M39" s="29"/>
      <c r="N39" s="29"/>
      <c r="O39" s="29"/>
      <c r="P39" s="101" t="str">
        <f>IF(SUM(P36:P38)=0," ",AVERAGE(P36:P38))</f>
        <v xml:space="preserve"> </v>
      </c>
      <c r="Q39" s="29"/>
      <c r="R39" s="29"/>
      <c r="S39" s="29"/>
      <c r="T39" s="29"/>
      <c r="U39" s="29"/>
    </row>
    <row r="40" spans="1:21" ht="15.75" thickTop="1" x14ac:dyDescent="0.25">
      <c r="B40" s="66"/>
      <c r="C40" s="72" t="s">
        <v>185</v>
      </c>
      <c r="D40" s="314"/>
      <c r="E40" s="315"/>
      <c r="F40" s="315"/>
      <c r="G40" s="315"/>
      <c r="H40" s="316"/>
      <c r="I40" s="29"/>
      <c r="J40" s="314"/>
      <c r="K40" s="315"/>
      <c r="L40" s="315"/>
      <c r="M40" s="315"/>
      <c r="N40" s="316"/>
      <c r="O40" s="29"/>
      <c r="P40" s="314"/>
      <c r="Q40" s="315"/>
      <c r="R40" s="315"/>
      <c r="S40" s="315"/>
      <c r="T40" s="316"/>
      <c r="U40" s="29"/>
    </row>
    <row r="41" spans="1:21" ht="15" x14ac:dyDescent="0.25">
      <c r="B41" s="6"/>
      <c r="D41" s="317"/>
      <c r="E41" s="318"/>
      <c r="F41" s="318"/>
      <c r="G41" s="318"/>
      <c r="H41" s="319"/>
      <c r="I41" s="35"/>
      <c r="J41" s="317"/>
      <c r="K41" s="318"/>
      <c r="L41" s="318"/>
      <c r="M41" s="318"/>
      <c r="N41" s="319"/>
      <c r="O41" s="35"/>
      <c r="P41" s="317"/>
      <c r="Q41" s="318"/>
      <c r="R41" s="318"/>
      <c r="S41" s="318"/>
      <c r="T41" s="319"/>
      <c r="U41" s="35"/>
    </row>
    <row r="42" spans="1:21" ht="15" x14ac:dyDescent="0.25"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35"/>
    </row>
    <row r="43" spans="1:21" x14ac:dyDescent="0.25"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</row>
    <row r="44" spans="1:21" x14ac:dyDescent="0.25">
      <c r="B44" s="62"/>
      <c r="C44" s="62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1" x14ac:dyDescent="0.25">
      <c r="B45" s="62"/>
      <c r="C45" s="62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1" x14ac:dyDescent="0.25">
      <c r="B46" s="62"/>
      <c r="C46" s="73" t="s">
        <v>64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1:21" x14ac:dyDescent="0.25">
      <c r="B47" s="62"/>
      <c r="C47" s="74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  <row r="49" spans="1:4" s="6" customFormat="1" x14ac:dyDescent="0.25">
      <c r="A49" s="36"/>
      <c r="B49" s="63"/>
      <c r="C49" s="73"/>
      <c r="D49" s="25"/>
    </row>
    <row r="50" spans="1:4" s="6" customFormat="1" x14ac:dyDescent="0.25">
      <c r="B50" s="63"/>
      <c r="C50" s="75"/>
    </row>
    <row r="51" spans="1:4" s="6" customFormat="1" x14ac:dyDescent="0.25">
      <c r="B51" s="63"/>
      <c r="C51" s="63"/>
    </row>
    <row r="52" spans="1:4" s="6" customFormat="1" x14ac:dyDescent="0.25">
      <c r="B52" s="63"/>
      <c r="C52" s="73"/>
    </row>
    <row r="53" spans="1:4" s="6" customFormat="1" x14ac:dyDescent="0.25">
      <c r="B53" s="63"/>
      <c r="C53" s="75"/>
    </row>
    <row r="54" spans="1:4" s="6" customFormat="1" x14ac:dyDescent="0.25">
      <c r="B54" s="63"/>
      <c r="C54" s="63"/>
    </row>
    <row r="63" spans="1:4" s="6" customFormat="1" x14ac:dyDescent="0.25">
      <c r="A63" s="36"/>
      <c r="B63" s="63"/>
      <c r="C63" s="63"/>
    </row>
    <row r="64" spans="1:4" s="6" customFormat="1" x14ac:dyDescent="0.25">
      <c r="A64" s="36"/>
      <c r="B64" s="63"/>
      <c r="C64" s="63"/>
    </row>
    <row r="68" spans="1:21" ht="27.75" customHeight="1" x14ac:dyDescent="0.25">
      <c r="D68" s="36">
        <v>1</v>
      </c>
      <c r="E68" s="330" t="str">
        <f t="shared" ref="E68:E75" si="12">C15</f>
        <v>Door de kennis die hij heeft opgedaan tijdens het schrijven van het ondernemingsplan is hij vol zelfvertrouwen over de lange termijn doelen die hij voor de onderneming voor ogen heeft</v>
      </c>
      <c r="F68" s="330"/>
      <c r="G68" s="330"/>
      <c r="H68" s="330"/>
      <c r="I68" s="330"/>
      <c r="J68" s="330"/>
      <c r="K68" s="330"/>
      <c r="L68" s="330"/>
      <c r="M68" s="330"/>
      <c r="N68" s="330"/>
      <c r="O68" s="330"/>
      <c r="P68" s="330"/>
      <c r="Q68" s="330"/>
      <c r="R68" s="330"/>
      <c r="S68" s="330"/>
      <c r="T68" s="330"/>
      <c r="U68" s="4"/>
    </row>
    <row r="69" spans="1:21" x14ac:dyDescent="0.25">
      <c r="A69" s="36">
        <v>1</v>
      </c>
      <c r="B69" s="312" t="str">
        <f>C6</f>
        <v>Zoekt proactief naar trends en ontwikkelingen en bedenkt verbeteracties voor de onderneming</v>
      </c>
      <c r="C69" s="312"/>
      <c r="D69" s="36">
        <v>2</v>
      </c>
      <c r="E69" s="330" t="str">
        <f t="shared" si="12"/>
        <v>Durft beslissingen te nemen bij het ontstaan van problemen</v>
      </c>
      <c r="F69" s="330"/>
      <c r="G69" s="330"/>
      <c r="H69" s="330"/>
      <c r="I69" s="330"/>
      <c r="J69" s="330"/>
      <c r="K69" s="330"/>
      <c r="L69" s="330"/>
      <c r="M69" s="330"/>
      <c r="N69" s="330"/>
      <c r="O69" s="330"/>
      <c r="P69" s="330"/>
      <c r="Q69" s="330"/>
      <c r="R69" s="330"/>
      <c r="S69" s="330"/>
      <c r="T69" s="330"/>
      <c r="U69" s="4"/>
    </row>
    <row r="70" spans="1:21" x14ac:dyDescent="0.25">
      <c r="A70" s="36">
        <v>2</v>
      </c>
      <c r="B70" s="312" t="str">
        <f t="shared" ref="B70:B73" si="13">C7</f>
        <v>Heeft toekomstvisie en communiceert deze actief</v>
      </c>
      <c r="C70" s="312"/>
      <c r="D70" s="36">
        <v>3</v>
      </c>
      <c r="E70" s="330" t="str">
        <f t="shared" si="12"/>
        <v>Gaat zelf actief op zoek naar oplossingen bij problemen</v>
      </c>
      <c r="F70" s="330"/>
      <c r="G70" s="330"/>
      <c r="H70" s="330"/>
      <c r="I70" s="330"/>
      <c r="J70" s="330"/>
      <c r="K70" s="330"/>
      <c r="L70" s="330"/>
      <c r="M70" s="330"/>
      <c r="N70" s="330"/>
      <c r="O70" s="330"/>
      <c r="P70" s="330"/>
      <c r="Q70" s="330"/>
      <c r="R70" s="330"/>
      <c r="S70" s="330"/>
      <c r="T70" s="330"/>
      <c r="U70" s="4"/>
    </row>
    <row r="71" spans="1:21" x14ac:dyDescent="0.25">
      <c r="A71" s="36">
        <v>3</v>
      </c>
      <c r="B71" s="312" t="str">
        <f t="shared" si="13"/>
        <v>Staat open voor vernieuwingen en heeft initiatieven genomen</v>
      </c>
      <c r="C71" s="312"/>
      <c r="D71" s="36">
        <v>4</v>
      </c>
      <c r="E71" s="330" t="str">
        <f t="shared" si="12"/>
        <v>Toont verantwoordelijkheid bij het handelen op basis van de diverse deelplannen</v>
      </c>
      <c r="F71" s="330"/>
      <c r="G71" s="330"/>
      <c r="H71" s="330"/>
      <c r="I71" s="330"/>
      <c r="J71" s="330"/>
      <c r="K71" s="330"/>
      <c r="L71" s="330"/>
      <c r="M71" s="330"/>
      <c r="N71" s="330"/>
      <c r="O71" s="330"/>
      <c r="P71" s="330"/>
      <c r="Q71" s="330"/>
      <c r="R71" s="330"/>
      <c r="S71" s="330"/>
      <c r="T71" s="330"/>
      <c r="U71" s="4"/>
    </row>
    <row r="72" spans="1:21" ht="25.7" customHeight="1" x14ac:dyDescent="0.25">
      <c r="A72" s="36">
        <v>4</v>
      </c>
      <c r="B72" s="312" t="str">
        <f t="shared" si="13"/>
        <v>Ziet kansen voor de onderneming in de toekomst; weet welke kansen de onderneming ten goede komen en is in staat deze mogelijkheden zelfstandig op te pakken</v>
      </c>
      <c r="C72" s="312"/>
      <c r="D72" s="36">
        <v>5</v>
      </c>
      <c r="E72" s="330" t="str">
        <f t="shared" si="12"/>
        <v>Is in staat zich aan te passen aan veranderingen die zich voordoen tijdens het schrijven</v>
      </c>
      <c r="F72" s="330"/>
      <c r="G72" s="330"/>
      <c r="H72" s="330"/>
      <c r="I72" s="330"/>
      <c r="J72" s="330"/>
      <c r="K72" s="330"/>
      <c r="L72" s="330"/>
      <c r="M72" s="330"/>
      <c r="N72" s="330"/>
      <c r="O72" s="330"/>
      <c r="P72" s="330"/>
      <c r="Q72" s="330"/>
      <c r="R72" s="330"/>
      <c r="S72" s="330"/>
      <c r="T72" s="330"/>
      <c r="U72" s="4"/>
    </row>
    <row r="73" spans="1:21" x14ac:dyDescent="0.25">
      <c r="A73" s="36">
        <v>5</v>
      </c>
      <c r="B73" s="312" t="str">
        <f t="shared" si="13"/>
        <v>Is goed in staat om gegevens te analyseren en de risico's af te wegen</v>
      </c>
      <c r="C73" s="312"/>
      <c r="D73" s="36">
        <v>6</v>
      </c>
      <c r="E73" s="330" t="str">
        <f t="shared" si="12"/>
        <v>Is overtuigd van het ondernemingsplan en is zeker van de te volgen ondernemingsstrategie</v>
      </c>
      <c r="F73" s="330"/>
      <c r="G73" s="330"/>
      <c r="H73" s="330"/>
      <c r="I73" s="330"/>
      <c r="J73" s="330"/>
      <c r="K73" s="330"/>
      <c r="L73" s="330"/>
      <c r="M73" s="330"/>
      <c r="N73" s="330"/>
      <c r="O73" s="330"/>
      <c r="P73" s="330"/>
      <c r="Q73" s="330"/>
      <c r="R73" s="330"/>
      <c r="S73" s="330"/>
      <c r="T73" s="330"/>
      <c r="U73" s="4"/>
    </row>
    <row r="74" spans="1:21" x14ac:dyDescent="0.25">
      <c r="D74" s="36">
        <v>7</v>
      </c>
      <c r="E74" s="330" t="str">
        <f t="shared" si="12"/>
        <v>Heeft zelf acties ondernomen ten aanzien van de deelplannen</v>
      </c>
      <c r="F74" s="330"/>
      <c r="G74" s="330"/>
      <c r="H74" s="330"/>
      <c r="I74" s="330"/>
      <c r="J74" s="330"/>
      <c r="K74" s="330"/>
      <c r="L74" s="330"/>
      <c r="M74" s="330"/>
      <c r="N74" s="330"/>
      <c r="O74" s="330"/>
      <c r="P74" s="330"/>
      <c r="Q74" s="330"/>
      <c r="R74" s="330"/>
      <c r="S74" s="330"/>
      <c r="T74" s="330"/>
      <c r="U74" s="4"/>
    </row>
    <row r="75" spans="1:21" x14ac:dyDescent="0.25">
      <c r="D75" s="36">
        <v>8</v>
      </c>
      <c r="E75" s="330" t="str">
        <f t="shared" si="12"/>
        <v>Blijft emotioneel stabiel</v>
      </c>
      <c r="F75" s="330"/>
      <c r="G75" s="330"/>
      <c r="H75" s="330"/>
      <c r="I75" s="330"/>
      <c r="J75" s="330"/>
      <c r="K75" s="330"/>
      <c r="L75" s="330"/>
      <c r="M75" s="330"/>
      <c r="N75" s="330"/>
      <c r="O75" s="330"/>
      <c r="P75" s="330"/>
      <c r="Q75" s="330"/>
      <c r="R75" s="330"/>
      <c r="S75" s="330"/>
      <c r="T75" s="330"/>
      <c r="U75" s="4"/>
    </row>
    <row r="76" spans="1:21" x14ac:dyDescent="0.25"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4"/>
    </row>
    <row r="92" spans="1:3" s="6" customFormat="1" x14ac:dyDescent="0.25">
      <c r="A92" s="36"/>
      <c r="B92" s="63"/>
      <c r="C92" s="63"/>
    </row>
    <row r="93" spans="1:3" s="6" customFormat="1" x14ac:dyDescent="0.25"/>
    <row r="94" spans="1:3" s="6" customFormat="1" x14ac:dyDescent="0.25"/>
    <row r="95" spans="1:3" s="6" customFormat="1" x14ac:dyDescent="0.25"/>
    <row r="96" spans="1:3" s="6" customFormat="1" x14ac:dyDescent="0.25"/>
    <row r="97" spans="1:21" x14ac:dyDescent="0.25">
      <c r="A97" s="6"/>
      <c r="B97" s="6"/>
      <c r="C97" s="6"/>
    </row>
    <row r="98" spans="1:21" x14ac:dyDescent="0.25">
      <c r="A98" s="36">
        <v>1</v>
      </c>
      <c r="B98" s="311" t="str">
        <f>B69</f>
        <v>Zoekt proactief naar trends en ontwikkelingen en bedenkt verbeteracties voor de onderneming</v>
      </c>
      <c r="C98" s="311"/>
    </row>
    <row r="99" spans="1:21" x14ac:dyDescent="0.25">
      <c r="A99" s="36">
        <v>2</v>
      </c>
      <c r="B99" s="311" t="str">
        <f>B70</f>
        <v>Heeft toekomstvisie en communiceert deze actief</v>
      </c>
      <c r="C99" s="311"/>
    </row>
    <row r="100" spans="1:21" x14ac:dyDescent="0.25">
      <c r="A100" s="36">
        <v>3</v>
      </c>
      <c r="B100" s="311" t="str">
        <f>B71</f>
        <v>Staat open voor vernieuwingen en heeft initiatieven genomen</v>
      </c>
      <c r="C100" s="311"/>
      <c r="D100" s="36">
        <v>1</v>
      </c>
      <c r="E100" s="330" t="str">
        <f>C36</f>
        <v>Vraagt actief om feedback. Wil zichzelf graag verbeteren</v>
      </c>
      <c r="F100" s="330"/>
      <c r="G100" s="330"/>
      <c r="H100" s="330"/>
      <c r="I100" s="330"/>
      <c r="J100" s="330"/>
      <c r="K100" s="330"/>
      <c r="L100" s="330"/>
      <c r="M100" s="330"/>
      <c r="N100" s="330"/>
      <c r="O100" s="330"/>
      <c r="P100" s="330"/>
      <c r="Q100" s="330"/>
      <c r="R100" s="330"/>
      <c r="S100" s="330"/>
      <c r="T100" s="330"/>
      <c r="U100" s="4"/>
    </row>
    <row r="101" spans="1:21" ht="25.7" customHeight="1" x14ac:dyDescent="0.25">
      <c r="A101" s="36">
        <v>4</v>
      </c>
      <c r="B101" s="312" t="str">
        <f>B72</f>
        <v>Ziet kansen voor de onderneming in de toekomst; weet welke kansen de onderneming ten goede komen en is in staat deze mogelijkheden zelfstandig op te pakken</v>
      </c>
      <c r="C101" s="312"/>
      <c r="D101" s="36">
        <v>2</v>
      </c>
      <c r="E101" s="330" t="str">
        <f>C37</f>
        <v>Is gemotiveerd om te leren</v>
      </c>
      <c r="F101" s="330"/>
      <c r="G101" s="330"/>
      <c r="H101" s="330"/>
      <c r="I101" s="330"/>
      <c r="J101" s="330"/>
      <c r="K101" s="330"/>
      <c r="L101" s="330"/>
      <c r="M101" s="330"/>
      <c r="N101" s="330"/>
      <c r="O101" s="330"/>
      <c r="P101" s="330"/>
      <c r="Q101" s="330"/>
      <c r="R101" s="330"/>
      <c r="S101" s="330"/>
      <c r="T101" s="330"/>
      <c r="U101" s="4"/>
    </row>
    <row r="102" spans="1:21" ht="25.7" customHeight="1" x14ac:dyDescent="0.25">
      <c r="A102" s="36">
        <v>5</v>
      </c>
      <c r="B102" s="311" t="str">
        <f>B73</f>
        <v>Is goed in staat om gegevens te analyseren en de risico's af te wegen</v>
      </c>
      <c r="C102" s="311"/>
      <c r="D102" s="36">
        <v>3</v>
      </c>
      <c r="E102" s="330" t="str">
        <f>C38</f>
        <v>Kijkt zelfkritisch terug op zijn eigen rol binnen het schrijven van het ondernemingsplan en trekt lering uit gebeurtenissen voor de volgende keer</v>
      </c>
      <c r="F102" s="330"/>
      <c r="G102" s="330"/>
      <c r="H102" s="330"/>
      <c r="I102" s="330"/>
      <c r="J102" s="330"/>
      <c r="K102" s="330"/>
      <c r="L102" s="330"/>
      <c r="M102" s="330"/>
      <c r="N102" s="330"/>
      <c r="O102" s="330"/>
      <c r="P102" s="330"/>
      <c r="Q102" s="330"/>
      <c r="R102" s="330"/>
      <c r="S102" s="330"/>
      <c r="T102" s="330"/>
      <c r="U102" s="4"/>
    </row>
    <row r="107" spans="1:21" x14ac:dyDescent="0.25">
      <c r="D107" s="330"/>
      <c r="E107" s="330"/>
      <c r="F107" s="330"/>
      <c r="G107" s="330"/>
      <c r="H107" s="330"/>
      <c r="I107" s="330"/>
      <c r="J107" s="330"/>
      <c r="K107" s="330"/>
      <c r="L107" s="330"/>
      <c r="M107" s="330"/>
      <c r="N107" s="330"/>
      <c r="O107" s="330"/>
      <c r="P107" s="330"/>
      <c r="Q107" s="330"/>
      <c r="R107" s="330"/>
      <c r="S107" s="330"/>
      <c r="T107" s="330"/>
      <c r="U107" s="330"/>
    </row>
    <row r="110" spans="1:21" x14ac:dyDescent="0.25">
      <c r="B110" s="311"/>
      <c r="C110" s="311"/>
    </row>
    <row r="111" spans="1:21" x14ac:dyDescent="0.25">
      <c r="B111" s="311"/>
      <c r="C111" s="311"/>
    </row>
    <row r="112" spans="1:21" x14ac:dyDescent="0.25">
      <c r="B112" s="311"/>
      <c r="C112" s="311"/>
    </row>
    <row r="113" spans="1:3" s="6" customFormat="1" x14ac:dyDescent="0.25">
      <c r="A113" s="36"/>
      <c r="B113" s="311"/>
      <c r="C113" s="311"/>
    </row>
    <row r="114" spans="1:3" x14ac:dyDescent="0.25">
      <c r="A114" s="6"/>
      <c r="B114" s="311"/>
      <c r="C114" s="311"/>
    </row>
  </sheetData>
  <sheetProtection password="CCB6" sheet="1" objects="1" scenarios="1"/>
  <mergeCells count="48">
    <mergeCell ref="B69:C69"/>
    <mergeCell ref="E68:T68"/>
    <mergeCell ref="E69:T69"/>
    <mergeCell ref="Q3:S3"/>
    <mergeCell ref="E4:G4"/>
    <mergeCell ref="K4:M4"/>
    <mergeCell ref="Q4:S4"/>
    <mergeCell ref="D3:D5"/>
    <mergeCell ref="E3:G3"/>
    <mergeCell ref="J3:J5"/>
    <mergeCell ref="K3:M3"/>
    <mergeCell ref="P3:P5"/>
    <mergeCell ref="B71:C71"/>
    <mergeCell ref="E70:T70"/>
    <mergeCell ref="B72:C72"/>
    <mergeCell ref="E71:T71"/>
    <mergeCell ref="B73:C73"/>
    <mergeCell ref="E72:T72"/>
    <mergeCell ref="B70:C70"/>
    <mergeCell ref="D107:U107"/>
    <mergeCell ref="E73:T73"/>
    <mergeCell ref="E74:T74"/>
    <mergeCell ref="E75:T75"/>
    <mergeCell ref="B98:C98"/>
    <mergeCell ref="B99:C99"/>
    <mergeCell ref="B100:C100"/>
    <mergeCell ref="B101:C101"/>
    <mergeCell ref="E100:T100"/>
    <mergeCell ref="B102:C102"/>
    <mergeCell ref="E101:T101"/>
    <mergeCell ref="E102:T102"/>
    <mergeCell ref="B110:C110"/>
    <mergeCell ref="B111:C111"/>
    <mergeCell ref="B112:C112"/>
    <mergeCell ref="B113:C113"/>
    <mergeCell ref="B114:C114"/>
    <mergeCell ref="D12:H13"/>
    <mergeCell ref="J12:N13"/>
    <mergeCell ref="P12:T13"/>
    <mergeCell ref="D24:H25"/>
    <mergeCell ref="J24:N25"/>
    <mergeCell ref="P24:T25"/>
    <mergeCell ref="D33:H34"/>
    <mergeCell ref="J33:N34"/>
    <mergeCell ref="P33:T34"/>
    <mergeCell ref="D40:H41"/>
    <mergeCell ref="J40:N41"/>
    <mergeCell ref="P40:T41"/>
  </mergeCells>
  <conditionalFormatting sqref="D11 D14">
    <cfRule type="cellIs" dxfId="1092" priority="217" operator="between">
      <formula>7.5</formula>
      <formula>10</formula>
    </cfRule>
  </conditionalFormatting>
  <conditionalFormatting sqref="D11 D14">
    <cfRule type="cellIs" dxfId="1091" priority="219" operator="between">
      <formula>5.5</formula>
      <formula>7.5</formula>
    </cfRule>
    <cfRule type="cellIs" dxfId="1090" priority="220" operator="between">
      <formula>1</formula>
      <formula>5.5</formula>
    </cfRule>
  </conditionalFormatting>
  <conditionalFormatting sqref="D11">
    <cfRule type="cellIs" dxfId="1089" priority="218" operator="lessThan">
      <formula>0.05</formula>
    </cfRule>
  </conditionalFormatting>
  <conditionalFormatting sqref="D26">
    <cfRule type="cellIs" dxfId="1088" priority="208" operator="between">
      <formula>7.5</formula>
      <formula>10</formula>
    </cfRule>
  </conditionalFormatting>
  <conditionalFormatting sqref="D26">
    <cfRule type="cellIs" dxfId="1087" priority="209" operator="between">
      <formula>5.5</formula>
      <formula>7.5</formula>
    </cfRule>
    <cfRule type="cellIs" dxfId="1086" priority="210" operator="between">
      <formula>1</formula>
      <formula>5.5</formula>
    </cfRule>
  </conditionalFormatting>
  <conditionalFormatting sqref="D35">
    <cfRule type="cellIs" dxfId="1085" priority="200" operator="between">
      <formula>7.5</formula>
      <formula>10</formula>
    </cfRule>
  </conditionalFormatting>
  <conditionalFormatting sqref="D35">
    <cfRule type="cellIs" dxfId="1084" priority="201" operator="between">
      <formula>5.5</formula>
      <formula>7.5</formula>
    </cfRule>
    <cfRule type="cellIs" dxfId="1083" priority="202" operator="between">
      <formula>1</formula>
      <formula>5.5</formula>
    </cfRule>
  </conditionalFormatting>
  <conditionalFormatting sqref="D32">
    <cfRule type="cellIs" dxfId="1082" priority="162" operator="between">
      <formula>7.5</formula>
      <formula>10</formula>
    </cfRule>
  </conditionalFormatting>
  <conditionalFormatting sqref="D32">
    <cfRule type="cellIs" dxfId="1081" priority="164" operator="between">
      <formula>5.5</formula>
      <formula>7.5</formula>
    </cfRule>
    <cfRule type="cellIs" dxfId="1080" priority="165" operator="between">
      <formula>1</formula>
      <formula>5.5</formula>
    </cfRule>
  </conditionalFormatting>
  <conditionalFormatting sqref="D32">
    <cfRule type="cellIs" dxfId="1079" priority="163" operator="lessThan">
      <formula>0.05</formula>
    </cfRule>
  </conditionalFormatting>
  <conditionalFormatting sqref="Q26:S26">
    <cfRule type="colorScale" priority="66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D23">
    <cfRule type="cellIs" dxfId="1078" priority="168" operator="between">
      <formula>7.5</formula>
      <formula>10</formula>
    </cfRule>
  </conditionalFormatting>
  <conditionalFormatting sqref="D23">
    <cfRule type="cellIs" dxfId="1077" priority="170" operator="between">
      <formula>5.5</formula>
      <formula>7.5</formula>
    </cfRule>
    <cfRule type="cellIs" dxfId="1076" priority="171" operator="between">
      <formula>1</formula>
      <formula>5.5</formula>
    </cfRule>
  </conditionalFormatting>
  <conditionalFormatting sqref="D23">
    <cfRule type="cellIs" dxfId="1075" priority="169" operator="lessThan">
      <formula>0.05</formula>
    </cfRule>
  </conditionalFormatting>
  <conditionalFormatting sqref="D39 J39">
    <cfRule type="cellIs" dxfId="1074" priority="152" operator="between">
      <formula>7.5</formula>
      <formula>10</formula>
    </cfRule>
  </conditionalFormatting>
  <conditionalFormatting sqref="D39 J39">
    <cfRule type="cellIs" dxfId="1073" priority="154" operator="between">
      <formula>5.5</formula>
      <formula>7.5</formula>
    </cfRule>
    <cfRule type="cellIs" dxfId="1072" priority="155" operator="between">
      <formula>1</formula>
      <formula>5.5</formula>
    </cfRule>
  </conditionalFormatting>
  <conditionalFormatting sqref="D39 J39">
    <cfRule type="cellIs" dxfId="1071" priority="153" operator="lessThan">
      <formula>0.05</formula>
    </cfRule>
  </conditionalFormatting>
  <conditionalFormatting sqref="E39:H39 K39:N39">
    <cfRule type="colorScale" priority="156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Q39:T39">
    <cfRule type="colorScale" priority="151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D6:D10">
    <cfRule type="cellIs" dxfId="1070" priority="142" operator="between">
      <formula>7.5</formula>
      <formula>10</formula>
    </cfRule>
  </conditionalFormatting>
  <conditionalFormatting sqref="D6:D10">
    <cfRule type="cellIs" dxfId="1069" priority="143" operator="between">
      <formula>5.5</formula>
      <formula>7.5</formula>
    </cfRule>
    <cfRule type="cellIs" dxfId="1068" priority="144" operator="between">
      <formula>1</formula>
      <formula>5.5</formula>
    </cfRule>
  </conditionalFormatting>
  <conditionalFormatting sqref="P39">
    <cfRule type="cellIs" dxfId="1067" priority="134" operator="between">
      <formula>7.5</formula>
      <formula>10</formula>
    </cfRule>
  </conditionalFormatting>
  <conditionalFormatting sqref="P39">
    <cfRule type="cellIs" dxfId="1066" priority="136" operator="between">
      <formula>5.5</formula>
      <formula>7.5</formula>
    </cfRule>
    <cfRule type="cellIs" dxfId="1065" priority="137" operator="between">
      <formula>1</formula>
      <formula>5.5</formula>
    </cfRule>
  </conditionalFormatting>
  <conditionalFormatting sqref="P39">
    <cfRule type="cellIs" dxfId="1064" priority="135" operator="lessThan">
      <formula>0.05</formula>
    </cfRule>
  </conditionalFormatting>
  <conditionalFormatting sqref="D15:D22">
    <cfRule type="cellIs" dxfId="1063" priority="125" operator="between">
      <formula>7.5</formula>
      <formula>10</formula>
    </cfRule>
  </conditionalFormatting>
  <conditionalFormatting sqref="D15:D22">
    <cfRule type="cellIs" dxfId="1062" priority="126" operator="between">
      <formula>5.5</formula>
      <formula>7.5</formula>
    </cfRule>
    <cfRule type="cellIs" dxfId="1061" priority="127" operator="between">
      <formula>1</formula>
      <formula>5.5</formula>
    </cfRule>
  </conditionalFormatting>
  <conditionalFormatting sqref="J6:J10">
    <cfRule type="cellIs" dxfId="1060" priority="22" operator="between">
      <formula>7.5</formula>
      <formula>10</formula>
    </cfRule>
  </conditionalFormatting>
  <conditionalFormatting sqref="J6:J10">
    <cfRule type="cellIs" dxfId="1059" priority="23" operator="between">
      <formula>5.5</formula>
      <formula>7.5</formula>
    </cfRule>
    <cfRule type="cellIs" dxfId="1058" priority="24" operator="between">
      <formula>1</formula>
      <formula>5.5</formula>
    </cfRule>
  </conditionalFormatting>
  <conditionalFormatting sqref="P6:P10">
    <cfRule type="cellIs" dxfId="1057" priority="19" operator="between">
      <formula>7.5</formula>
      <formula>10</formula>
    </cfRule>
  </conditionalFormatting>
  <conditionalFormatting sqref="P6:P10">
    <cfRule type="cellIs" dxfId="1056" priority="20" operator="between">
      <formula>5.5</formula>
      <formula>7.5</formula>
    </cfRule>
    <cfRule type="cellIs" dxfId="1055" priority="21" operator="between">
      <formula>1</formula>
      <formula>5.5</formula>
    </cfRule>
  </conditionalFormatting>
  <conditionalFormatting sqref="D27:D31">
    <cfRule type="cellIs" dxfId="1054" priority="116" operator="between">
      <formula>7.5</formula>
      <formula>10</formula>
    </cfRule>
  </conditionalFormatting>
  <conditionalFormatting sqref="D27:D31">
    <cfRule type="cellIs" dxfId="1053" priority="117" operator="between">
      <formula>5.5</formula>
      <formula>7.5</formula>
    </cfRule>
    <cfRule type="cellIs" dxfId="1052" priority="118" operator="between">
      <formula>1</formula>
      <formula>5.5</formula>
    </cfRule>
  </conditionalFormatting>
  <conditionalFormatting sqref="P15:P22">
    <cfRule type="cellIs" dxfId="1051" priority="13" operator="between">
      <formula>7.5</formula>
      <formula>10</formula>
    </cfRule>
  </conditionalFormatting>
  <conditionalFormatting sqref="P15:P22">
    <cfRule type="cellIs" dxfId="1050" priority="14" operator="between">
      <formula>5.5</formula>
      <formula>7.5</formula>
    </cfRule>
    <cfRule type="cellIs" dxfId="1049" priority="15" operator="between">
      <formula>1</formula>
      <formula>5.5</formula>
    </cfRule>
  </conditionalFormatting>
  <conditionalFormatting sqref="J27:J31">
    <cfRule type="cellIs" dxfId="1048" priority="10" operator="between">
      <formula>7.5</formula>
      <formula>10</formula>
    </cfRule>
  </conditionalFormatting>
  <conditionalFormatting sqref="J27:J31">
    <cfRule type="cellIs" dxfId="1047" priority="11" operator="between">
      <formula>5.5</formula>
      <formula>7.5</formula>
    </cfRule>
    <cfRule type="cellIs" dxfId="1046" priority="12" operator="between">
      <formula>1</formula>
      <formula>5.5</formula>
    </cfRule>
  </conditionalFormatting>
  <conditionalFormatting sqref="D36:D38">
    <cfRule type="cellIs" dxfId="1045" priority="107" operator="between">
      <formula>7.5</formula>
      <formula>10</formula>
    </cfRule>
  </conditionalFormatting>
  <conditionalFormatting sqref="D36:D38">
    <cfRule type="cellIs" dxfId="1044" priority="108" operator="between">
      <formula>5.5</formula>
      <formula>7.5</formula>
    </cfRule>
    <cfRule type="cellIs" dxfId="1043" priority="109" operator="between">
      <formula>1</formula>
      <formula>5.5</formula>
    </cfRule>
  </conditionalFormatting>
  <conditionalFormatting sqref="J36:J38">
    <cfRule type="cellIs" dxfId="1042" priority="4" operator="between">
      <formula>7.5</formula>
      <formula>10</formula>
    </cfRule>
  </conditionalFormatting>
  <conditionalFormatting sqref="J36:J38">
    <cfRule type="cellIs" dxfId="1041" priority="5" operator="between">
      <formula>5.5</formula>
      <formula>7.5</formula>
    </cfRule>
    <cfRule type="cellIs" dxfId="1040" priority="6" operator="between">
      <formula>1</formula>
      <formula>5.5</formula>
    </cfRule>
  </conditionalFormatting>
  <conditionalFormatting sqref="P36:P38">
    <cfRule type="cellIs" dxfId="1039" priority="1" operator="between">
      <formula>7.5</formula>
      <formula>10</formula>
    </cfRule>
  </conditionalFormatting>
  <conditionalFormatting sqref="P36:P38">
    <cfRule type="cellIs" dxfId="1038" priority="2" operator="between">
      <formula>5.5</formula>
      <formula>7.5</formula>
    </cfRule>
    <cfRule type="cellIs" dxfId="1037" priority="3" operator="between">
      <formula>1</formula>
      <formula>5.5</formula>
    </cfRule>
  </conditionalFormatting>
  <conditionalFormatting sqref="J11 J14">
    <cfRule type="cellIs" dxfId="1036" priority="95" operator="between">
      <formula>7.5</formula>
      <formula>10</formula>
    </cfRule>
  </conditionalFormatting>
  <conditionalFormatting sqref="J11 J14">
    <cfRule type="cellIs" dxfId="1035" priority="97" operator="between">
      <formula>5.5</formula>
      <formula>7.5</formula>
    </cfRule>
    <cfRule type="cellIs" dxfId="1034" priority="98" operator="between">
      <formula>1</formula>
      <formula>5.5</formula>
    </cfRule>
  </conditionalFormatting>
  <conditionalFormatting sqref="J11">
    <cfRule type="cellIs" dxfId="1033" priority="96" operator="lessThan">
      <formula>0.05</formula>
    </cfRule>
  </conditionalFormatting>
  <conditionalFormatting sqref="H36:H38 T6:T10 T15:T22 T36:T38 E15:H22 H27:H31 N36:N38 E6:H11 N27:N31 T27:T31 N6:N10 K11:N11 K14:N22">
    <cfRule type="colorScale" priority="100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J26">
    <cfRule type="cellIs" dxfId="1032" priority="86" operator="between">
      <formula>7.5</formula>
      <formula>10</formula>
    </cfRule>
  </conditionalFormatting>
  <conditionalFormatting sqref="J26">
    <cfRule type="cellIs" dxfId="1031" priority="87" operator="between">
      <formula>5.5</formula>
      <formula>7.5</formula>
    </cfRule>
    <cfRule type="cellIs" dxfId="1030" priority="88" operator="between">
      <formula>1</formula>
      <formula>5.5</formula>
    </cfRule>
  </conditionalFormatting>
  <conditionalFormatting sqref="K26:N26">
    <cfRule type="colorScale" priority="89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J35">
    <cfRule type="cellIs" dxfId="1029" priority="78" operator="between">
      <formula>7.5</formula>
      <formula>10</formula>
    </cfRule>
  </conditionalFormatting>
  <conditionalFormatting sqref="J35">
    <cfRule type="cellIs" dxfId="1028" priority="79" operator="between">
      <formula>5.5</formula>
      <formula>7.5</formula>
    </cfRule>
    <cfRule type="cellIs" dxfId="1027" priority="80" operator="between">
      <formula>1</formula>
      <formula>5.5</formula>
    </cfRule>
  </conditionalFormatting>
  <conditionalFormatting sqref="K35:N35">
    <cfRule type="colorScale" priority="81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P14">
    <cfRule type="cellIs" dxfId="1026" priority="72" operator="between">
      <formula>7.5</formula>
      <formula>10</formula>
    </cfRule>
  </conditionalFormatting>
  <conditionalFormatting sqref="P14">
    <cfRule type="cellIs" dxfId="1025" priority="74" operator="between">
      <formula>5.5</formula>
      <formula>7.5</formula>
    </cfRule>
    <cfRule type="cellIs" dxfId="1024" priority="75" operator="between">
      <formula>1</formula>
      <formula>5.5</formula>
    </cfRule>
  </conditionalFormatting>
  <conditionalFormatting sqref="Q36:S38 Q14:S22 Q11:T11 Q27:S31">
    <cfRule type="colorScale" priority="77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P26">
    <cfRule type="cellIs" dxfId="1023" priority="63" operator="between">
      <formula>7.5</formula>
      <formula>10</formula>
    </cfRule>
  </conditionalFormatting>
  <conditionalFormatting sqref="P26">
    <cfRule type="cellIs" dxfId="1022" priority="64" operator="between">
      <formula>5.5</formula>
      <formula>7.5</formula>
    </cfRule>
    <cfRule type="cellIs" dxfId="1021" priority="65" operator="between">
      <formula>1</formula>
      <formula>5.5</formula>
    </cfRule>
  </conditionalFormatting>
  <conditionalFormatting sqref="P35">
    <cfRule type="cellIs" dxfId="1020" priority="55" operator="between">
      <formula>7.5</formula>
      <formula>10</formula>
    </cfRule>
  </conditionalFormatting>
  <conditionalFormatting sqref="P35">
    <cfRule type="cellIs" dxfId="1019" priority="56" operator="between">
      <formula>5.5</formula>
      <formula>7.5</formula>
    </cfRule>
    <cfRule type="cellIs" dxfId="1018" priority="57" operator="between">
      <formula>1</formula>
      <formula>5.5</formula>
    </cfRule>
  </conditionalFormatting>
  <conditionalFormatting sqref="Q35:S35">
    <cfRule type="colorScale" priority="58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J32">
    <cfRule type="cellIs" dxfId="1017" priority="40" operator="between">
      <formula>7.5</formula>
      <formula>10</formula>
    </cfRule>
  </conditionalFormatting>
  <conditionalFormatting sqref="J32">
    <cfRule type="cellIs" dxfId="1016" priority="42" operator="between">
      <formula>5.5</formula>
      <formula>7.5</formula>
    </cfRule>
    <cfRule type="cellIs" dxfId="1015" priority="43" operator="between">
      <formula>1</formula>
      <formula>5.5</formula>
    </cfRule>
  </conditionalFormatting>
  <conditionalFormatting sqref="J32">
    <cfRule type="cellIs" dxfId="1014" priority="41" operator="lessThan">
      <formula>0.05</formula>
    </cfRule>
  </conditionalFormatting>
  <conditionalFormatting sqref="E32:H32 K32:N32">
    <cfRule type="colorScale" priority="44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J23">
    <cfRule type="cellIs" dxfId="1013" priority="46" operator="between">
      <formula>7.5</formula>
      <formula>10</formula>
    </cfRule>
  </conditionalFormatting>
  <conditionalFormatting sqref="J23">
    <cfRule type="cellIs" dxfId="1012" priority="48" operator="between">
      <formula>5.5</formula>
      <formula>7.5</formula>
    </cfRule>
    <cfRule type="cellIs" dxfId="1011" priority="49" operator="between">
      <formula>1</formula>
      <formula>5.5</formula>
    </cfRule>
  </conditionalFormatting>
  <conditionalFormatting sqref="J23">
    <cfRule type="cellIs" dxfId="1010" priority="47" operator="lessThan">
      <formula>0.05</formula>
    </cfRule>
  </conditionalFormatting>
  <conditionalFormatting sqref="E23:H23 K23:N23">
    <cfRule type="colorScale" priority="50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P32">
    <cfRule type="cellIs" dxfId="1009" priority="35" operator="between">
      <formula>7.5</formula>
      <formula>10</formula>
    </cfRule>
  </conditionalFormatting>
  <conditionalFormatting sqref="P32">
    <cfRule type="cellIs" dxfId="1008" priority="37" operator="between">
      <formula>5.5</formula>
      <formula>7.5</formula>
    </cfRule>
    <cfRule type="cellIs" dxfId="1007" priority="38" operator="between">
      <formula>1</formula>
      <formula>5.5</formula>
    </cfRule>
  </conditionalFormatting>
  <conditionalFormatting sqref="P32">
    <cfRule type="cellIs" dxfId="1006" priority="36" operator="lessThan">
      <formula>0.05</formula>
    </cfRule>
  </conditionalFormatting>
  <conditionalFormatting sqref="P11">
    <cfRule type="cellIs" dxfId="1005" priority="51" operator="between">
      <formula>7.5</formula>
      <formula>10</formula>
    </cfRule>
  </conditionalFormatting>
  <conditionalFormatting sqref="P11">
    <cfRule type="cellIs" dxfId="1004" priority="53" operator="between">
      <formula>5.5</formula>
      <formula>7.5</formula>
    </cfRule>
    <cfRule type="cellIs" dxfId="1003" priority="54" operator="between">
      <formula>1</formula>
      <formula>5.5</formula>
    </cfRule>
  </conditionalFormatting>
  <conditionalFormatting sqref="P11">
    <cfRule type="cellIs" dxfId="1002" priority="52" operator="lessThan">
      <formula>0.05</formula>
    </cfRule>
  </conditionalFormatting>
  <conditionalFormatting sqref="Q23:T23">
    <cfRule type="colorScale" priority="45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Q32:T32">
    <cfRule type="colorScale" priority="39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E27:G31">
    <cfRule type="colorScale" priority="34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E36:G38">
    <cfRule type="colorScale" priority="33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P23">
    <cfRule type="cellIs" dxfId="1001" priority="27" operator="between">
      <formula>5.5</formula>
      <formula>7.5</formula>
    </cfRule>
    <cfRule type="cellIs" dxfId="1000" priority="28" operator="between">
      <formula>1</formula>
      <formula>5.5</formula>
    </cfRule>
  </conditionalFormatting>
  <conditionalFormatting sqref="K6:M10">
    <cfRule type="colorScale" priority="32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Q6:S10">
    <cfRule type="colorScale" priority="31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K27:M31">
    <cfRule type="colorScale" priority="30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K36:M38">
    <cfRule type="colorScale" priority="29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P23">
    <cfRule type="cellIs" dxfId="999" priority="25" operator="between">
      <formula>7.5</formula>
      <formula>10</formula>
    </cfRule>
  </conditionalFormatting>
  <conditionalFormatting sqref="P23">
    <cfRule type="cellIs" dxfId="998" priority="26" operator="lessThan">
      <formula>0.05</formula>
    </cfRule>
  </conditionalFormatting>
  <conditionalFormatting sqref="J15:J22">
    <cfRule type="cellIs" dxfId="997" priority="16" operator="between">
      <formula>7.5</formula>
      <formula>10</formula>
    </cfRule>
  </conditionalFormatting>
  <conditionalFormatting sqref="J15:J22">
    <cfRule type="cellIs" dxfId="996" priority="17" operator="between">
      <formula>5.5</formula>
      <formula>7.5</formula>
    </cfRule>
    <cfRule type="cellIs" dxfId="995" priority="18" operator="between">
      <formula>1</formula>
      <formula>5.5</formula>
    </cfRule>
  </conditionalFormatting>
  <conditionalFormatting sqref="P27:P31">
    <cfRule type="cellIs" dxfId="994" priority="7" operator="between">
      <formula>7.5</formula>
      <formula>10</formula>
    </cfRule>
  </conditionalFormatting>
  <conditionalFormatting sqref="P27:P31">
    <cfRule type="cellIs" dxfId="993" priority="8" operator="between">
      <formula>5.5</formula>
      <formula>7.5</formula>
    </cfRule>
    <cfRule type="cellIs" dxfId="992" priority="9" operator="between">
      <formula>1</formula>
      <formula>5.5</formula>
    </cfRule>
  </conditionalFormatting>
  <dataValidations count="1">
    <dataValidation type="whole" allowBlank="1" showInputMessage="1" showErrorMessage="1" error="Er kan alleen 0, 1 of 2 worden ingevuld." sqref="K35:N38 K26:N32 E26:H32 E35:H38 K14:N23 Q14:T23 Q26:T31 Q6:T11 K6:N11 E6:H11 E14:H23">
      <formula1>0</formula1>
      <formula2>2</formula2>
    </dataValidation>
  </dataValidations>
  <printOptions horizontalCentered="1" verticalCentered="1"/>
  <pageMargins left="0.31496062992125984" right="0.15748031496062992" top="0.35433070866141736" bottom="0.27559055118110237" header="0.31496062992125984" footer="0.19685039370078741"/>
  <pageSetup paperSize="9" scale="60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4"/>
  <sheetViews>
    <sheetView zoomScale="70" zoomScaleNormal="70" workbookViewId="0"/>
  </sheetViews>
  <sheetFormatPr defaultRowHeight="12.75" x14ac:dyDescent="0.25"/>
  <cols>
    <col min="1" max="1" width="2.42578125" style="36" bestFit="1" customWidth="1"/>
    <col min="2" max="2" width="61.5703125" style="63" customWidth="1"/>
    <col min="3" max="3" width="64.7109375" style="63" customWidth="1"/>
    <col min="4" max="4" width="7.7109375" style="6" customWidth="1"/>
    <col min="5" max="7" width="6.7109375" style="6" customWidth="1"/>
    <col min="8" max="8" width="4.28515625" style="6" customWidth="1"/>
    <col min="9" max="9" width="2.7109375" style="6" customWidth="1"/>
    <col min="10" max="10" width="8.28515625" style="6" customWidth="1"/>
    <col min="11" max="13" width="6.7109375" style="6" customWidth="1"/>
    <col min="14" max="14" width="4.28515625" style="6" customWidth="1"/>
    <col min="15" max="15" width="2.7109375" style="6" customWidth="1"/>
    <col min="16" max="16" width="8.28515625" style="6" customWidth="1"/>
    <col min="17" max="19" width="6.7109375" style="6" customWidth="1"/>
    <col min="20" max="20" width="4.28515625" style="6" customWidth="1"/>
    <col min="21" max="21" width="2.7109375" style="5" customWidth="1"/>
    <col min="22" max="16384" width="9.140625" style="6"/>
  </cols>
  <sheetData>
    <row r="1" spans="1:22" ht="18" x14ac:dyDescent="0.25">
      <c r="B1" s="83" t="s">
        <v>55</v>
      </c>
      <c r="C1" s="84" t="str">
        <f>NAW!C13</f>
        <v>Jan</v>
      </c>
      <c r="D1" s="79" t="s">
        <v>124</v>
      </c>
      <c r="E1" s="13" t="str">
        <f>NAW!C2</f>
        <v>2013 - 2014</v>
      </c>
      <c r="G1" s="13"/>
      <c r="J1" s="78" t="s">
        <v>56</v>
      </c>
      <c r="K1" s="7" t="str">
        <f>NAW!C1</f>
        <v>V43</v>
      </c>
      <c r="L1" s="5"/>
      <c r="N1" s="78" t="s">
        <v>121</v>
      </c>
      <c r="O1" s="7" t="str">
        <f>NAW!C3</f>
        <v>Klein Goldewijk</v>
      </c>
      <c r="P1" s="9"/>
      <c r="Q1" s="9"/>
      <c r="R1" s="9"/>
      <c r="S1" s="7" t="str">
        <f>NAW!C4</f>
        <v>gldc</v>
      </c>
      <c r="T1" s="9"/>
      <c r="U1" s="9"/>
    </row>
    <row r="2" spans="1:22" ht="18" x14ac:dyDescent="0.25">
      <c r="B2" s="61" t="s">
        <v>62</v>
      </c>
      <c r="C2" s="84" t="str">
        <f>NAW!D13</f>
        <v>Voorbeeld</v>
      </c>
      <c r="D2" s="10"/>
      <c r="J2" s="8"/>
      <c r="K2" s="8"/>
      <c r="L2" s="8"/>
      <c r="M2" s="8"/>
      <c r="N2" s="8"/>
      <c r="O2" s="8"/>
      <c r="P2" s="8"/>
      <c r="Q2" s="8"/>
      <c r="R2" s="8"/>
      <c r="S2" s="8"/>
    </row>
    <row r="3" spans="1:22" s="5" customFormat="1" ht="15" customHeight="1" x14ac:dyDescent="0.25">
      <c r="A3" s="37"/>
      <c r="B3" s="62"/>
      <c r="C3" s="62"/>
      <c r="D3" s="327" t="s">
        <v>6</v>
      </c>
      <c r="E3" s="320" t="s">
        <v>1</v>
      </c>
      <c r="F3" s="320"/>
      <c r="G3" s="321"/>
      <c r="H3" s="41"/>
      <c r="I3" s="10"/>
      <c r="J3" s="324" t="s">
        <v>6</v>
      </c>
      <c r="K3" s="320" t="s">
        <v>1</v>
      </c>
      <c r="L3" s="320"/>
      <c r="M3" s="321"/>
      <c r="N3" s="41"/>
      <c r="O3" s="12"/>
      <c r="P3" s="324" t="s">
        <v>6</v>
      </c>
      <c r="Q3" s="320" t="s">
        <v>1</v>
      </c>
      <c r="R3" s="320"/>
      <c r="S3" s="321"/>
      <c r="T3" s="41"/>
      <c r="U3" s="12"/>
    </row>
    <row r="4" spans="1:22" ht="15.75" x14ac:dyDescent="0.25">
      <c r="B4" s="61" t="s">
        <v>18</v>
      </c>
      <c r="D4" s="328"/>
      <c r="E4" s="322">
        <f>NAW!C7</f>
        <v>41944</v>
      </c>
      <c r="F4" s="322"/>
      <c r="G4" s="323"/>
      <c r="H4" s="42"/>
      <c r="I4" s="14"/>
      <c r="J4" s="325"/>
      <c r="K4" s="322">
        <f>NAW!E7</f>
        <v>41671</v>
      </c>
      <c r="L4" s="322"/>
      <c r="M4" s="323"/>
      <c r="N4" s="42"/>
      <c r="O4" s="14"/>
      <c r="P4" s="325"/>
      <c r="Q4" s="322">
        <f>NAW!G7</f>
        <v>41730</v>
      </c>
      <c r="R4" s="322"/>
      <c r="S4" s="323"/>
      <c r="T4" s="42"/>
      <c r="U4" s="80"/>
      <c r="V4" s="5"/>
    </row>
    <row r="5" spans="1:22" ht="15.75" x14ac:dyDescent="0.25">
      <c r="B5" s="64" t="s">
        <v>57</v>
      </c>
      <c r="C5" s="64" t="s">
        <v>58</v>
      </c>
      <c r="D5" s="329"/>
      <c r="E5" s="16" t="str">
        <f>NAW!C8</f>
        <v>gldc</v>
      </c>
      <c r="F5" s="16" t="str">
        <f>NAW!C9</f>
        <v>brns</v>
      </c>
      <c r="G5" s="17" t="str">
        <f>NAW!C10</f>
        <v>rdth</v>
      </c>
      <c r="H5" s="18" t="s">
        <v>16</v>
      </c>
      <c r="I5" s="15"/>
      <c r="J5" s="326"/>
      <c r="K5" s="19" t="str">
        <f>NAW!E8</f>
        <v>gldc</v>
      </c>
      <c r="L5" s="19" t="str">
        <f>NAW!E9</f>
        <v>brns</v>
      </c>
      <c r="M5" s="20" t="str">
        <f>NAW!E10</f>
        <v>rdth</v>
      </c>
      <c r="N5" s="21" t="s">
        <v>16</v>
      </c>
      <c r="O5" s="15"/>
      <c r="P5" s="326"/>
      <c r="Q5" s="19" t="str">
        <f>NAW!G8</f>
        <v>gldc</v>
      </c>
      <c r="R5" s="19" t="str">
        <f>NAW!G9</f>
        <v>brns</v>
      </c>
      <c r="S5" s="20" t="str">
        <f>NAW!G10</f>
        <v>rdth</v>
      </c>
      <c r="T5" s="21" t="s">
        <v>16</v>
      </c>
      <c r="V5" s="5"/>
    </row>
    <row r="6" spans="1:22" ht="30" customHeight="1" x14ac:dyDescent="0.25">
      <c r="A6" s="36">
        <v>1</v>
      </c>
      <c r="B6" s="65" t="s">
        <v>19</v>
      </c>
      <c r="C6" s="65" t="s">
        <v>116</v>
      </c>
      <c r="D6" s="27" t="str">
        <f>IF(AND(ISBLANK(E6),ISBLANK(F6),ISBLANK(G6))," ",3.5+(AVERAGE(E6:G6)*2.5))</f>
        <v xml:space="preserve"> </v>
      </c>
      <c r="E6" s="264"/>
      <c r="F6" s="264"/>
      <c r="G6" s="265"/>
      <c r="H6" s="266"/>
      <c r="I6" s="29"/>
      <c r="J6" s="76" t="str">
        <f>IF(AND(ISBLANK(K6),ISBLANK(L6),ISBLANK(M6))," ",3.5+(AVERAGE(K6:M6)*2.5))</f>
        <v xml:space="preserve"> </v>
      </c>
      <c r="K6" s="264"/>
      <c r="L6" s="264"/>
      <c r="M6" s="265"/>
      <c r="N6" s="266"/>
      <c r="O6" s="29"/>
      <c r="P6" s="76" t="str">
        <f>IF(AND(ISBLANK(Q6),ISBLANK(R6),ISBLANK(S6))," ",3.5+(AVERAGE(Q6:S6)*2.5))</f>
        <v xml:space="preserve"> </v>
      </c>
      <c r="Q6" s="264"/>
      <c r="R6" s="264"/>
      <c r="S6" s="265"/>
      <c r="T6" s="266"/>
      <c r="U6" s="29"/>
    </row>
    <row r="7" spans="1:22" ht="15" x14ac:dyDescent="0.25">
      <c r="A7" s="36">
        <v>2</v>
      </c>
      <c r="B7" s="65" t="s">
        <v>20</v>
      </c>
      <c r="C7" s="65" t="s">
        <v>117</v>
      </c>
      <c r="D7" s="27" t="str">
        <f t="shared" ref="D7:D10" si="0">IF(AND(ISBLANK(E7),ISBLANK(F7),ISBLANK(G7))," ",3.5+(AVERAGE(E7:G7)*2.5))</f>
        <v xml:space="preserve"> </v>
      </c>
      <c r="E7" s="267"/>
      <c r="F7" s="267"/>
      <c r="G7" s="268"/>
      <c r="H7" s="269"/>
      <c r="I7" s="29"/>
      <c r="J7" s="76" t="str">
        <f t="shared" ref="J7:J10" si="1">IF(AND(ISBLANK(K7),ISBLANK(L7),ISBLANK(M7))," ",3.5+(AVERAGE(K7:M7)*2.5))</f>
        <v xml:space="preserve"> </v>
      </c>
      <c r="K7" s="267"/>
      <c r="L7" s="267"/>
      <c r="M7" s="268"/>
      <c r="N7" s="269"/>
      <c r="O7" s="29"/>
      <c r="P7" s="76" t="str">
        <f t="shared" ref="P7:P10" si="2">IF(AND(ISBLANK(Q7),ISBLANK(R7),ISBLANK(S7))," ",3.5+(AVERAGE(Q7:S7)*2.5))</f>
        <v xml:space="preserve"> </v>
      </c>
      <c r="Q7" s="267"/>
      <c r="R7" s="267"/>
      <c r="S7" s="268"/>
      <c r="T7" s="269"/>
      <c r="U7" s="29"/>
    </row>
    <row r="8" spans="1:22" ht="30" x14ac:dyDescent="0.25">
      <c r="A8" s="36">
        <v>3</v>
      </c>
      <c r="B8" s="65" t="s">
        <v>21</v>
      </c>
      <c r="C8" s="65" t="s">
        <v>118</v>
      </c>
      <c r="D8" s="27" t="str">
        <f t="shared" si="0"/>
        <v xml:space="preserve"> </v>
      </c>
      <c r="E8" s="267"/>
      <c r="F8" s="267"/>
      <c r="G8" s="268"/>
      <c r="H8" s="269"/>
      <c r="I8" s="29"/>
      <c r="J8" s="76" t="str">
        <f t="shared" si="1"/>
        <v xml:space="preserve"> </v>
      </c>
      <c r="K8" s="267"/>
      <c r="L8" s="267"/>
      <c r="M8" s="268"/>
      <c r="N8" s="269"/>
      <c r="O8" s="29"/>
      <c r="P8" s="76" t="str">
        <f t="shared" si="2"/>
        <v xml:space="preserve"> </v>
      </c>
      <c r="Q8" s="267"/>
      <c r="R8" s="267"/>
      <c r="S8" s="268"/>
      <c r="T8" s="269"/>
      <c r="U8" s="29"/>
    </row>
    <row r="9" spans="1:22" ht="45" x14ac:dyDescent="0.25">
      <c r="A9" s="36">
        <v>4</v>
      </c>
      <c r="B9" s="65" t="s">
        <v>22</v>
      </c>
      <c r="C9" s="65" t="s">
        <v>119</v>
      </c>
      <c r="D9" s="27" t="str">
        <f t="shared" si="0"/>
        <v xml:space="preserve"> </v>
      </c>
      <c r="E9" s="270"/>
      <c r="F9" s="270"/>
      <c r="G9" s="271"/>
      <c r="H9" s="272"/>
      <c r="I9" s="29"/>
      <c r="J9" s="76" t="str">
        <f t="shared" si="1"/>
        <v xml:space="preserve"> </v>
      </c>
      <c r="K9" s="270"/>
      <c r="L9" s="270"/>
      <c r="M9" s="271"/>
      <c r="N9" s="272"/>
      <c r="O9" s="29"/>
      <c r="P9" s="76" t="str">
        <f t="shared" si="2"/>
        <v xml:space="preserve"> </v>
      </c>
      <c r="Q9" s="270"/>
      <c r="R9" s="270"/>
      <c r="S9" s="271"/>
      <c r="T9" s="272"/>
      <c r="U9" s="29"/>
    </row>
    <row r="10" spans="1:22" ht="30.75" thickBot="1" x14ac:dyDescent="0.3">
      <c r="A10" s="36">
        <v>5</v>
      </c>
      <c r="B10" s="65" t="s">
        <v>23</v>
      </c>
      <c r="C10" s="65" t="s">
        <v>120</v>
      </c>
      <c r="D10" s="98" t="str">
        <f t="shared" si="0"/>
        <v xml:space="preserve"> </v>
      </c>
      <c r="E10" s="273"/>
      <c r="F10" s="273"/>
      <c r="G10" s="274"/>
      <c r="H10" s="275"/>
      <c r="I10" s="33"/>
      <c r="J10" s="100" t="str">
        <f t="shared" si="1"/>
        <v xml:space="preserve"> </v>
      </c>
      <c r="K10" s="273"/>
      <c r="L10" s="273"/>
      <c r="M10" s="274"/>
      <c r="N10" s="275"/>
      <c r="O10" s="33"/>
      <c r="P10" s="100" t="str">
        <f t="shared" si="2"/>
        <v xml:space="preserve"> </v>
      </c>
      <c r="Q10" s="273"/>
      <c r="R10" s="273"/>
      <c r="S10" s="274"/>
      <c r="T10" s="275"/>
      <c r="U10" s="29"/>
    </row>
    <row r="11" spans="1:22" ht="16.5" thickTop="1" thickBot="1" x14ac:dyDescent="0.3">
      <c r="B11" s="66" t="s">
        <v>24</v>
      </c>
      <c r="C11" s="67"/>
      <c r="D11" s="283" t="str">
        <f>IF(SUM(D6:D10)=0," ",AVERAGE(D6:D10))</f>
        <v xml:space="preserve"> </v>
      </c>
      <c r="E11" s="29"/>
      <c r="F11" s="29"/>
      <c r="G11" s="29"/>
      <c r="H11" s="29"/>
      <c r="I11" s="29"/>
      <c r="J11" s="101" t="str">
        <f>IF(SUM(J6:J10)=0," ",AVERAGE(J6:J10))</f>
        <v xml:space="preserve"> </v>
      </c>
      <c r="K11" s="29"/>
      <c r="L11" s="29"/>
      <c r="M11" s="29"/>
      <c r="N11" s="29"/>
      <c r="O11" s="29"/>
      <c r="P11" s="101" t="str">
        <f>IF(SUM(P6:P10)=0," ",AVERAGE(P6:P10))</f>
        <v xml:space="preserve"> </v>
      </c>
      <c r="Q11" s="29"/>
      <c r="R11" s="29"/>
      <c r="S11" s="29"/>
      <c r="T11" s="29"/>
      <c r="U11" s="29"/>
    </row>
    <row r="12" spans="1:22" s="5" customFormat="1" ht="15.75" thickTop="1" x14ac:dyDescent="0.25">
      <c r="A12" s="37"/>
      <c r="B12" s="68"/>
      <c r="C12" s="72" t="s">
        <v>185</v>
      </c>
      <c r="D12" s="314"/>
      <c r="E12" s="315"/>
      <c r="F12" s="315"/>
      <c r="G12" s="315"/>
      <c r="H12" s="316"/>
      <c r="I12" s="35"/>
      <c r="J12" s="314"/>
      <c r="K12" s="315"/>
      <c r="L12" s="315"/>
      <c r="M12" s="315"/>
      <c r="N12" s="316"/>
      <c r="O12" s="35"/>
      <c r="P12" s="314"/>
      <c r="Q12" s="315"/>
      <c r="R12" s="315"/>
      <c r="S12" s="315"/>
      <c r="T12" s="316"/>
      <c r="U12" s="11"/>
    </row>
    <row r="13" spans="1:22" s="5" customFormat="1" ht="15.75" x14ac:dyDescent="0.25">
      <c r="A13" s="37"/>
      <c r="B13" s="69" t="s">
        <v>25</v>
      </c>
      <c r="C13" s="62"/>
      <c r="D13" s="317"/>
      <c r="E13" s="318"/>
      <c r="F13" s="318"/>
      <c r="G13" s="318"/>
      <c r="H13" s="319"/>
      <c r="I13" s="35"/>
      <c r="J13" s="317"/>
      <c r="K13" s="318"/>
      <c r="L13" s="318"/>
      <c r="M13" s="318"/>
      <c r="N13" s="319"/>
      <c r="O13" s="35"/>
      <c r="P13" s="317"/>
      <c r="Q13" s="318"/>
      <c r="R13" s="318"/>
      <c r="S13" s="318"/>
      <c r="T13" s="319"/>
      <c r="U13" s="22"/>
    </row>
    <row r="14" spans="1:22" s="5" customFormat="1" ht="15.75" x14ac:dyDescent="0.25">
      <c r="A14" s="37"/>
      <c r="B14" s="64" t="s">
        <v>57</v>
      </c>
      <c r="C14" s="64" t="s">
        <v>58</v>
      </c>
      <c r="D14" s="26"/>
      <c r="E14" s="23"/>
      <c r="F14" s="23"/>
      <c r="G14" s="23"/>
      <c r="H14" s="23"/>
      <c r="I14" s="24"/>
      <c r="J14" s="77"/>
      <c r="K14" s="23"/>
      <c r="L14" s="23"/>
      <c r="M14" s="23"/>
      <c r="N14" s="23"/>
      <c r="O14" s="24"/>
      <c r="P14" s="77"/>
      <c r="Q14" s="23"/>
      <c r="R14" s="23"/>
      <c r="S14" s="23"/>
      <c r="T14" s="23"/>
      <c r="U14" s="24"/>
    </row>
    <row r="15" spans="1:22" ht="45.75" customHeight="1" x14ac:dyDescent="0.25">
      <c r="A15" s="36">
        <v>1</v>
      </c>
      <c r="B15" s="65" t="s">
        <v>26</v>
      </c>
      <c r="C15" s="65" t="s">
        <v>32</v>
      </c>
      <c r="D15" s="27" t="str">
        <f>IF(AND(ISBLANK(E15),ISBLANK(F15),ISBLANK(G15))," ",3.5+(AVERAGE(E15:G15)*2.5))</f>
        <v xml:space="preserve"> </v>
      </c>
      <c r="E15" s="276"/>
      <c r="F15" s="276"/>
      <c r="G15" s="277"/>
      <c r="H15" s="266"/>
      <c r="I15" s="29"/>
      <c r="J15" s="76" t="str">
        <f>IF(AND(ISBLANK(K15),ISBLANK(L15),ISBLANK(M15))," ",3.5+(AVERAGE(K15:M15)*2.5))</f>
        <v xml:space="preserve"> </v>
      </c>
      <c r="K15" s="276"/>
      <c r="L15" s="276"/>
      <c r="M15" s="277"/>
      <c r="N15" s="28"/>
      <c r="O15" s="29"/>
      <c r="P15" s="76" t="str">
        <f>IF(AND(ISBLANK(Q15),ISBLANK(R15),ISBLANK(S15))," ",3.5+(AVERAGE(Q15:S15)*2.5))</f>
        <v xml:space="preserve"> </v>
      </c>
      <c r="Q15" s="276"/>
      <c r="R15" s="276"/>
      <c r="S15" s="277"/>
      <c r="T15" s="266"/>
      <c r="U15" s="29"/>
    </row>
    <row r="16" spans="1:22" ht="15" customHeight="1" x14ac:dyDescent="0.25">
      <c r="A16" s="36">
        <v>2</v>
      </c>
      <c r="B16" s="65" t="s">
        <v>35</v>
      </c>
      <c r="C16" s="65" t="s">
        <v>37</v>
      </c>
      <c r="D16" s="27" t="str">
        <f t="shared" ref="D16:D22" si="3">IF(AND(ISBLANK(E16),ISBLANK(F16),ISBLANK(G16))," ",3.5+(AVERAGE(E16:G16)*2.5))</f>
        <v xml:space="preserve"> </v>
      </c>
      <c r="E16" s="276"/>
      <c r="F16" s="276"/>
      <c r="G16" s="277"/>
      <c r="H16" s="278"/>
      <c r="I16" s="29"/>
      <c r="J16" s="76" t="str">
        <f t="shared" ref="J16:J22" si="4">IF(AND(ISBLANK(K16),ISBLANK(L16),ISBLANK(M16))," ",3.5+(AVERAGE(K16:M16)*2.5))</f>
        <v xml:space="preserve"> </v>
      </c>
      <c r="K16" s="276"/>
      <c r="L16" s="276"/>
      <c r="M16" s="277"/>
      <c r="N16" s="34"/>
      <c r="O16" s="29"/>
      <c r="P16" s="76" t="str">
        <f t="shared" ref="P16:P22" si="5">IF(AND(ISBLANK(Q16),ISBLANK(R16),ISBLANK(S16))," ",3.5+(AVERAGE(Q16:S16)*2.5))</f>
        <v xml:space="preserve"> </v>
      </c>
      <c r="Q16" s="276"/>
      <c r="R16" s="276"/>
      <c r="S16" s="277"/>
      <c r="T16" s="278"/>
      <c r="U16" s="29"/>
    </row>
    <row r="17" spans="1:21" ht="15" x14ac:dyDescent="0.25">
      <c r="A17" s="36">
        <v>3</v>
      </c>
      <c r="B17" s="65" t="s">
        <v>36</v>
      </c>
      <c r="C17" s="65" t="s">
        <v>33</v>
      </c>
      <c r="D17" s="27" t="str">
        <f t="shared" si="3"/>
        <v xml:space="preserve"> </v>
      </c>
      <c r="E17" s="276"/>
      <c r="F17" s="276"/>
      <c r="G17" s="277"/>
      <c r="H17" s="278"/>
      <c r="I17" s="29"/>
      <c r="J17" s="76" t="str">
        <f t="shared" si="4"/>
        <v xml:space="preserve"> </v>
      </c>
      <c r="K17" s="276"/>
      <c r="L17" s="276"/>
      <c r="M17" s="277"/>
      <c r="N17" s="34"/>
      <c r="O17" s="29"/>
      <c r="P17" s="76" t="str">
        <f t="shared" si="5"/>
        <v xml:space="preserve"> </v>
      </c>
      <c r="Q17" s="276"/>
      <c r="R17" s="276"/>
      <c r="S17" s="277"/>
      <c r="T17" s="278"/>
      <c r="U17" s="29"/>
    </row>
    <row r="18" spans="1:21" ht="30" x14ac:dyDescent="0.25">
      <c r="A18" s="36">
        <v>4</v>
      </c>
      <c r="B18" s="65" t="s">
        <v>27</v>
      </c>
      <c r="C18" s="65" t="s">
        <v>38</v>
      </c>
      <c r="D18" s="27" t="str">
        <f t="shared" si="3"/>
        <v xml:space="preserve"> </v>
      </c>
      <c r="E18" s="276"/>
      <c r="F18" s="276"/>
      <c r="G18" s="277"/>
      <c r="H18" s="278"/>
      <c r="I18" s="29"/>
      <c r="J18" s="76" t="str">
        <f t="shared" si="4"/>
        <v xml:space="preserve"> </v>
      </c>
      <c r="K18" s="276"/>
      <c r="L18" s="276"/>
      <c r="M18" s="277"/>
      <c r="N18" s="34"/>
      <c r="O18" s="29"/>
      <c r="P18" s="76" t="str">
        <f t="shared" si="5"/>
        <v xml:space="preserve"> </v>
      </c>
      <c r="Q18" s="276"/>
      <c r="R18" s="276"/>
      <c r="S18" s="277"/>
      <c r="T18" s="278"/>
      <c r="U18" s="29"/>
    </row>
    <row r="19" spans="1:21" ht="30" x14ac:dyDescent="0.25">
      <c r="A19" s="36">
        <v>5</v>
      </c>
      <c r="B19" s="65" t="s">
        <v>28</v>
      </c>
      <c r="C19" s="65" t="s">
        <v>34</v>
      </c>
      <c r="D19" s="27" t="str">
        <f t="shared" si="3"/>
        <v xml:space="preserve"> </v>
      </c>
      <c r="E19" s="276"/>
      <c r="F19" s="276"/>
      <c r="G19" s="277"/>
      <c r="H19" s="269"/>
      <c r="I19" s="29"/>
      <c r="J19" s="76" t="str">
        <f t="shared" si="4"/>
        <v xml:space="preserve"> </v>
      </c>
      <c r="K19" s="276"/>
      <c r="L19" s="276"/>
      <c r="M19" s="277"/>
      <c r="N19" s="30"/>
      <c r="O19" s="29"/>
      <c r="P19" s="76" t="str">
        <f t="shared" si="5"/>
        <v xml:space="preserve"> </v>
      </c>
      <c r="Q19" s="267"/>
      <c r="R19" s="267"/>
      <c r="S19" s="268"/>
      <c r="T19" s="269"/>
      <c r="U19" s="29"/>
    </row>
    <row r="20" spans="1:21" ht="30" x14ac:dyDescent="0.25">
      <c r="A20" s="36">
        <v>6</v>
      </c>
      <c r="B20" s="65" t="s">
        <v>54</v>
      </c>
      <c r="C20" s="65" t="s">
        <v>59</v>
      </c>
      <c r="D20" s="27" t="str">
        <f t="shared" si="3"/>
        <v xml:space="preserve"> </v>
      </c>
      <c r="E20" s="276"/>
      <c r="F20" s="276"/>
      <c r="G20" s="277"/>
      <c r="H20" s="269"/>
      <c r="I20" s="29"/>
      <c r="J20" s="76" t="str">
        <f t="shared" si="4"/>
        <v xml:space="preserve"> </v>
      </c>
      <c r="K20" s="276"/>
      <c r="L20" s="276"/>
      <c r="M20" s="277"/>
      <c r="N20" s="30"/>
      <c r="O20" s="29"/>
      <c r="P20" s="76" t="str">
        <f t="shared" si="5"/>
        <v xml:space="preserve"> </v>
      </c>
      <c r="Q20" s="267"/>
      <c r="R20" s="267"/>
      <c r="S20" s="268"/>
      <c r="T20" s="269"/>
      <c r="U20" s="29"/>
    </row>
    <row r="21" spans="1:21" ht="30" x14ac:dyDescent="0.25">
      <c r="A21" s="36">
        <v>7</v>
      </c>
      <c r="B21" s="65" t="s">
        <v>30</v>
      </c>
      <c r="C21" s="65" t="s">
        <v>60</v>
      </c>
      <c r="D21" s="27" t="str">
        <f t="shared" si="3"/>
        <v xml:space="preserve"> </v>
      </c>
      <c r="E21" s="279"/>
      <c r="F21" s="279"/>
      <c r="G21" s="280"/>
      <c r="H21" s="272"/>
      <c r="I21" s="29"/>
      <c r="J21" s="76" t="str">
        <f t="shared" si="4"/>
        <v xml:space="preserve"> </v>
      </c>
      <c r="K21" s="279"/>
      <c r="L21" s="279"/>
      <c r="M21" s="280"/>
      <c r="N21" s="31"/>
      <c r="O21" s="29"/>
      <c r="P21" s="76" t="str">
        <f t="shared" si="5"/>
        <v xml:space="preserve"> </v>
      </c>
      <c r="Q21" s="270"/>
      <c r="R21" s="270"/>
      <c r="S21" s="271"/>
      <c r="T21" s="272"/>
      <c r="U21" s="29"/>
    </row>
    <row r="22" spans="1:21" ht="15.75" thickBot="1" x14ac:dyDescent="0.3">
      <c r="A22" s="36">
        <v>8</v>
      </c>
      <c r="B22" s="70" t="s">
        <v>29</v>
      </c>
      <c r="C22" s="71" t="s">
        <v>31</v>
      </c>
      <c r="D22" s="98" t="str">
        <f t="shared" si="3"/>
        <v xml:space="preserve"> </v>
      </c>
      <c r="E22" s="273"/>
      <c r="F22" s="273"/>
      <c r="G22" s="274"/>
      <c r="H22" s="275"/>
      <c r="I22" s="33"/>
      <c r="J22" s="100" t="str">
        <f t="shared" si="4"/>
        <v xml:space="preserve"> </v>
      </c>
      <c r="K22" s="273"/>
      <c r="L22" s="273"/>
      <c r="M22" s="274"/>
      <c r="N22" s="32"/>
      <c r="O22" s="33"/>
      <c r="P22" s="100" t="str">
        <f t="shared" si="5"/>
        <v xml:space="preserve"> </v>
      </c>
      <c r="Q22" s="273"/>
      <c r="R22" s="273"/>
      <c r="S22" s="274"/>
      <c r="T22" s="275"/>
      <c r="U22" s="29"/>
    </row>
    <row r="23" spans="1:21" ht="16.5" thickTop="1" thickBot="1" x14ac:dyDescent="0.3">
      <c r="B23" s="66" t="s">
        <v>24</v>
      </c>
      <c r="C23" s="67"/>
      <c r="D23" s="99" t="str">
        <f>IF(SUM(D15:D22)=0," ",AVERAGE(D15:D22))</f>
        <v xml:space="preserve"> </v>
      </c>
      <c r="E23" s="29"/>
      <c r="F23" s="29"/>
      <c r="G23" s="29"/>
      <c r="H23" s="29"/>
      <c r="I23" s="29"/>
      <c r="J23" s="101" t="str">
        <f>IF(SUM(J15:J22)=0," ",AVERAGE(J15:J22))</f>
        <v xml:space="preserve"> </v>
      </c>
      <c r="K23" s="29"/>
      <c r="L23" s="29"/>
      <c r="M23" s="29"/>
      <c r="N23" s="29"/>
      <c r="O23" s="29"/>
      <c r="P23" s="101" t="str">
        <f>IF(SUM(P15:P22)=0," ",AVERAGE(P15:P22))</f>
        <v xml:space="preserve"> </v>
      </c>
      <c r="Q23" s="29"/>
      <c r="R23" s="29"/>
      <c r="S23" s="29"/>
      <c r="T23" s="29"/>
      <c r="U23" s="29"/>
    </row>
    <row r="24" spans="1:21" s="5" customFormat="1" ht="15.75" thickTop="1" x14ac:dyDescent="0.25">
      <c r="A24" s="37"/>
      <c r="B24" s="68"/>
      <c r="C24" s="72" t="s">
        <v>185</v>
      </c>
      <c r="D24" s="314"/>
      <c r="E24" s="315"/>
      <c r="F24" s="315"/>
      <c r="G24" s="315"/>
      <c r="H24" s="316"/>
      <c r="I24" s="35"/>
      <c r="J24" s="314"/>
      <c r="K24" s="315"/>
      <c r="L24" s="315"/>
      <c r="M24" s="315"/>
      <c r="N24" s="316"/>
      <c r="O24" s="35"/>
      <c r="P24" s="314"/>
      <c r="Q24" s="315"/>
      <c r="R24" s="315"/>
      <c r="S24" s="315"/>
      <c r="T24" s="316"/>
      <c r="U24" s="11"/>
    </row>
    <row r="25" spans="1:21" s="5" customFormat="1" ht="15.75" x14ac:dyDescent="0.25">
      <c r="A25" s="37"/>
      <c r="B25" s="69" t="s">
        <v>39</v>
      </c>
      <c r="C25" s="62"/>
      <c r="D25" s="317"/>
      <c r="E25" s="318"/>
      <c r="F25" s="318"/>
      <c r="G25" s="318"/>
      <c r="H25" s="319"/>
      <c r="I25" s="35"/>
      <c r="J25" s="317"/>
      <c r="K25" s="318"/>
      <c r="L25" s="318"/>
      <c r="M25" s="318"/>
      <c r="N25" s="319"/>
      <c r="O25" s="35"/>
      <c r="P25" s="317"/>
      <c r="Q25" s="318"/>
      <c r="R25" s="318"/>
      <c r="S25" s="318"/>
      <c r="T25" s="319"/>
      <c r="U25" s="22"/>
    </row>
    <row r="26" spans="1:21" s="5" customFormat="1" ht="15.75" x14ac:dyDescent="0.25">
      <c r="A26" s="37"/>
      <c r="B26" s="64" t="s">
        <v>57</v>
      </c>
      <c r="C26" s="64" t="s">
        <v>58</v>
      </c>
      <c r="D26" s="26"/>
      <c r="E26" s="23"/>
      <c r="F26" s="23"/>
      <c r="G26" s="23"/>
      <c r="H26" s="23"/>
      <c r="I26" s="24"/>
      <c r="J26" s="77"/>
      <c r="K26" s="23"/>
      <c r="L26" s="23"/>
      <c r="M26" s="23"/>
      <c r="N26" s="23"/>
      <c r="O26" s="24"/>
      <c r="P26" s="77"/>
      <c r="Q26" s="23"/>
      <c r="R26" s="23"/>
      <c r="S26" s="23"/>
      <c r="T26" s="23"/>
      <c r="U26" s="24"/>
    </row>
    <row r="27" spans="1:21" ht="30" x14ac:dyDescent="0.25">
      <c r="A27" s="36">
        <v>1</v>
      </c>
      <c r="B27" s="71" t="s">
        <v>40</v>
      </c>
      <c r="C27" s="71" t="s">
        <v>45</v>
      </c>
      <c r="D27" s="27" t="str">
        <f>IF(AND(ISBLANK(E27),ISBLANK(F27),ISBLANK(G27))," ",3.5+(AVERAGE(E27:G27)*2.5))</f>
        <v xml:space="preserve"> </v>
      </c>
      <c r="E27" s="264"/>
      <c r="F27" s="264"/>
      <c r="G27" s="265"/>
      <c r="H27" s="266"/>
      <c r="I27" s="29"/>
      <c r="J27" s="76" t="str">
        <f>IF(AND(ISBLANK(K27),ISBLANK(L27),ISBLANK(M27))," ",3.5+(AVERAGE(K27:M27)*2.5))</f>
        <v xml:space="preserve"> </v>
      </c>
      <c r="K27" s="264"/>
      <c r="L27" s="264"/>
      <c r="M27" s="265"/>
      <c r="N27" s="266"/>
      <c r="O27" s="29"/>
      <c r="P27" s="76" t="str">
        <f>IF(AND(ISBLANK(Q27),ISBLANK(R27),ISBLANK(S27))," ",3.5+(AVERAGE(Q27:S27)*2.5))</f>
        <v xml:space="preserve"> </v>
      </c>
      <c r="Q27" s="276"/>
      <c r="R27" s="276"/>
      <c r="S27" s="277"/>
      <c r="T27" s="266"/>
      <c r="U27" s="29"/>
    </row>
    <row r="28" spans="1:21" ht="30" x14ac:dyDescent="0.25">
      <c r="A28" s="36">
        <v>2</v>
      </c>
      <c r="B28" s="71" t="s">
        <v>41</v>
      </c>
      <c r="C28" s="71" t="s">
        <v>65</v>
      </c>
      <c r="D28" s="27" t="str">
        <f t="shared" ref="D28:D31" si="6">IF(AND(ISBLANK(E28),ISBLANK(F28),ISBLANK(G28))," ",3.5+(AVERAGE(E28:G28)*2.5))</f>
        <v xml:space="preserve"> </v>
      </c>
      <c r="E28" s="267"/>
      <c r="F28" s="267"/>
      <c r="G28" s="268"/>
      <c r="H28" s="269"/>
      <c r="I28" s="29"/>
      <c r="J28" s="76" t="str">
        <f t="shared" ref="J28:J31" si="7">IF(AND(ISBLANK(K28),ISBLANK(L28),ISBLANK(M28))," ",3.5+(AVERAGE(K28:M28)*2.5))</f>
        <v xml:space="preserve"> </v>
      </c>
      <c r="K28" s="267"/>
      <c r="L28" s="267"/>
      <c r="M28" s="268"/>
      <c r="N28" s="269"/>
      <c r="O28" s="29"/>
      <c r="P28" s="76" t="str">
        <f t="shared" ref="P28:P31" si="8">IF(AND(ISBLANK(Q28),ISBLANK(R28),ISBLANK(S28))," ",3.5+(AVERAGE(Q28:S28)*2.5))</f>
        <v xml:space="preserve"> </v>
      </c>
      <c r="Q28" s="267"/>
      <c r="R28" s="267"/>
      <c r="S28" s="268"/>
      <c r="T28" s="269"/>
      <c r="U28" s="29"/>
    </row>
    <row r="29" spans="1:21" ht="30" x14ac:dyDescent="0.25">
      <c r="A29" s="36">
        <v>3</v>
      </c>
      <c r="B29" s="71" t="s">
        <v>42</v>
      </c>
      <c r="C29" s="71" t="s">
        <v>46</v>
      </c>
      <c r="D29" s="27" t="str">
        <f t="shared" si="6"/>
        <v xml:space="preserve"> </v>
      </c>
      <c r="E29" s="267"/>
      <c r="F29" s="267"/>
      <c r="G29" s="268"/>
      <c r="H29" s="269"/>
      <c r="I29" s="29"/>
      <c r="J29" s="76" t="str">
        <f t="shared" si="7"/>
        <v xml:space="preserve"> </v>
      </c>
      <c r="K29" s="267"/>
      <c r="L29" s="267"/>
      <c r="M29" s="268"/>
      <c r="N29" s="269"/>
      <c r="O29" s="29"/>
      <c r="P29" s="76" t="str">
        <f t="shared" si="8"/>
        <v xml:space="preserve"> </v>
      </c>
      <c r="Q29" s="267"/>
      <c r="R29" s="267"/>
      <c r="S29" s="268"/>
      <c r="T29" s="269"/>
      <c r="U29" s="29"/>
    </row>
    <row r="30" spans="1:21" ht="30" x14ac:dyDescent="0.25">
      <c r="A30" s="36">
        <v>4</v>
      </c>
      <c r="B30" s="71" t="s">
        <v>44</v>
      </c>
      <c r="C30" s="71" t="s">
        <v>47</v>
      </c>
      <c r="D30" s="27" t="str">
        <f t="shared" si="6"/>
        <v xml:space="preserve"> </v>
      </c>
      <c r="E30" s="267"/>
      <c r="F30" s="267"/>
      <c r="G30" s="268"/>
      <c r="H30" s="281"/>
      <c r="I30" s="29"/>
      <c r="J30" s="76" t="str">
        <f t="shared" si="7"/>
        <v xml:space="preserve"> </v>
      </c>
      <c r="K30" s="267"/>
      <c r="L30" s="267"/>
      <c r="M30" s="268"/>
      <c r="N30" s="272"/>
      <c r="O30" s="29"/>
      <c r="P30" s="76" t="str">
        <f t="shared" si="8"/>
        <v xml:space="preserve"> </v>
      </c>
      <c r="Q30" s="270"/>
      <c r="R30" s="270"/>
      <c r="S30" s="271"/>
      <c r="T30" s="272"/>
      <c r="U30" s="29"/>
    </row>
    <row r="31" spans="1:21" ht="30.75" thickBot="1" x14ac:dyDescent="0.3">
      <c r="A31" s="36">
        <v>5</v>
      </c>
      <c r="B31" s="71" t="s">
        <v>43</v>
      </c>
      <c r="C31" s="71" t="s">
        <v>66</v>
      </c>
      <c r="D31" s="98" t="str">
        <f t="shared" si="6"/>
        <v xml:space="preserve"> </v>
      </c>
      <c r="E31" s="273"/>
      <c r="F31" s="273"/>
      <c r="G31" s="274"/>
      <c r="H31" s="282"/>
      <c r="I31" s="33"/>
      <c r="J31" s="100" t="str">
        <f t="shared" si="7"/>
        <v xml:space="preserve"> </v>
      </c>
      <c r="K31" s="273"/>
      <c r="L31" s="273"/>
      <c r="M31" s="274"/>
      <c r="N31" s="275"/>
      <c r="O31" s="33"/>
      <c r="P31" s="100" t="str">
        <f t="shared" si="8"/>
        <v xml:space="preserve"> </v>
      </c>
      <c r="Q31" s="273"/>
      <c r="R31" s="273"/>
      <c r="S31" s="274"/>
      <c r="T31" s="275"/>
      <c r="U31" s="29"/>
    </row>
    <row r="32" spans="1:21" ht="16.5" thickTop="1" thickBot="1" x14ac:dyDescent="0.3">
      <c r="B32" s="66" t="s">
        <v>24</v>
      </c>
      <c r="C32" s="67"/>
      <c r="D32" s="99" t="str">
        <f>IF(SUM(D27:D31)=0," ",AVERAGE(D27:D31))</f>
        <v xml:space="preserve"> </v>
      </c>
      <c r="E32" s="29"/>
      <c r="F32" s="29"/>
      <c r="G32" s="29"/>
      <c r="H32" s="29"/>
      <c r="I32" s="29"/>
      <c r="J32" s="101" t="str">
        <f>IF(SUM(J27:J31)=0," ",AVERAGE(J27:J31))</f>
        <v xml:space="preserve"> </v>
      </c>
      <c r="K32" s="29"/>
      <c r="L32" s="29"/>
      <c r="M32" s="29"/>
      <c r="N32" s="29"/>
      <c r="O32" s="29"/>
      <c r="P32" s="101" t="str">
        <f>IF(SUM(P27:P31)=0," ",AVERAGE(P27:P31))</f>
        <v xml:space="preserve"> </v>
      </c>
      <c r="Q32" s="29"/>
      <c r="R32" s="29"/>
      <c r="S32" s="29"/>
      <c r="T32" s="29"/>
      <c r="U32" s="29"/>
    </row>
    <row r="33" spans="1:21" s="5" customFormat="1" ht="15.75" thickTop="1" x14ac:dyDescent="0.25">
      <c r="A33" s="37"/>
      <c r="B33" s="67"/>
      <c r="C33" s="72" t="s">
        <v>185</v>
      </c>
      <c r="D33" s="314"/>
      <c r="E33" s="315"/>
      <c r="F33" s="315"/>
      <c r="G33" s="315"/>
      <c r="H33" s="316"/>
      <c r="I33" s="35"/>
      <c r="J33" s="314"/>
      <c r="K33" s="315"/>
      <c r="L33" s="315"/>
      <c r="M33" s="315"/>
      <c r="N33" s="316"/>
      <c r="O33" s="35"/>
      <c r="P33" s="314"/>
      <c r="Q33" s="315"/>
      <c r="R33" s="315"/>
      <c r="S33" s="315"/>
      <c r="T33" s="316"/>
      <c r="U33" s="11"/>
    </row>
    <row r="34" spans="1:21" s="5" customFormat="1" ht="15.75" x14ac:dyDescent="0.25">
      <c r="A34" s="37"/>
      <c r="B34" s="69" t="s">
        <v>48</v>
      </c>
      <c r="C34" s="62"/>
      <c r="D34" s="317"/>
      <c r="E34" s="318"/>
      <c r="F34" s="318"/>
      <c r="G34" s="318"/>
      <c r="H34" s="319"/>
      <c r="I34" s="35"/>
      <c r="J34" s="317"/>
      <c r="K34" s="318"/>
      <c r="L34" s="318"/>
      <c r="M34" s="318"/>
      <c r="N34" s="319"/>
      <c r="O34" s="35"/>
      <c r="P34" s="317"/>
      <c r="Q34" s="318"/>
      <c r="R34" s="318"/>
      <c r="S34" s="318"/>
      <c r="T34" s="319"/>
      <c r="U34" s="22"/>
    </row>
    <row r="35" spans="1:21" s="5" customFormat="1" ht="15.75" x14ac:dyDescent="0.25">
      <c r="A35" s="37"/>
      <c r="B35" s="64" t="s">
        <v>57</v>
      </c>
      <c r="C35" s="64" t="s">
        <v>58</v>
      </c>
      <c r="D35" s="26"/>
      <c r="E35" s="23"/>
      <c r="F35" s="23"/>
      <c r="G35" s="23"/>
      <c r="H35" s="23"/>
      <c r="I35" s="24"/>
      <c r="J35" s="77"/>
      <c r="K35" s="23"/>
      <c r="L35" s="23"/>
      <c r="M35" s="23"/>
      <c r="N35" s="23"/>
      <c r="O35" s="24"/>
      <c r="P35" s="77"/>
      <c r="Q35" s="23"/>
      <c r="R35" s="23"/>
      <c r="S35" s="23"/>
      <c r="T35" s="23"/>
      <c r="U35" s="24"/>
    </row>
    <row r="36" spans="1:21" ht="15" x14ac:dyDescent="0.25">
      <c r="A36" s="36">
        <v>1</v>
      </c>
      <c r="B36" s="71" t="s">
        <v>49</v>
      </c>
      <c r="C36" s="71" t="s">
        <v>61</v>
      </c>
      <c r="D36" s="27" t="str">
        <f>IF(AND(ISBLANK(E36),ISBLANK(F36),ISBLANK(G36))," ",3.5+(AVERAGE(E36:G36)*2.5))</f>
        <v xml:space="preserve"> </v>
      </c>
      <c r="E36" s="267"/>
      <c r="F36" s="267"/>
      <c r="G36" s="267"/>
      <c r="H36" s="266"/>
      <c r="I36" s="29"/>
      <c r="J36" s="76" t="str">
        <f>IF(AND(ISBLANK(K36),ISBLANK(L36),ISBLANK(M36))," ",3.5+(AVERAGE(K36:M36)*2.5))</f>
        <v xml:space="preserve"> </v>
      </c>
      <c r="K36" s="267"/>
      <c r="L36" s="267"/>
      <c r="M36" s="267"/>
      <c r="N36" s="266"/>
      <c r="O36" s="29"/>
      <c r="P36" s="76" t="str">
        <f>IF(AND(ISBLANK(Q36),ISBLANK(R36),ISBLANK(S36))," ",3.5+(AVERAGE(Q36:S36)*2.5))</f>
        <v xml:space="preserve"> </v>
      </c>
      <c r="Q36" s="276"/>
      <c r="R36" s="276"/>
      <c r="S36" s="277"/>
      <c r="T36" s="266"/>
      <c r="U36" s="29"/>
    </row>
    <row r="37" spans="1:21" ht="30" x14ac:dyDescent="0.25">
      <c r="A37" s="36">
        <v>2</v>
      </c>
      <c r="B37" s="71" t="s">
        <v>50</v>
      </c>
      <c r="C37" s="71" t="s">
        <v>53</v>
      </c>
      <c r="D37" s="27" t="str">
        <f t="shared" ref="D37:D38" si="9">IF(AND(ISBLANK(E37),ISBLANK(F37),ISBLANK(G37))," ",3.5+(AVERAGE(E37:G37)*2.5))</f>
        <v xml:space="preserve"> </v>
      </c>
      <c r="E37" s="267"/>
      <c r="F37" s="267"/>
      <c r="G37" s="267"/>
      <c r="H37" s="269"/>
      <c r="I37" s="29"/>
      <c r="J37" s="76" t="str">
        <f t="shared" ref="J37:J38" si="10">IF(AND(ISBLANK(K37),ISBLANK(L37),ISBLANK(M37))," ",3.5+(AVERAGE(K37:M37)*2.5))</f>
        <v xml:space="preserve"> </v>
      </c>
      <c r="K37" s="267"/>
      <c r="L37" s="267"/>
      <c r="M37" s="267"/>
      <c r="N37" s="269"/>
      <c r="O37" s="29"/>
      <c r="P37" s="76" t="str">
        <f t="shared" ref="P37:P38" si="11">IF(AND(ISBLANK(Q37),ISBLANK(R37),ISBLANK(S37))," ",3.5+(AVERAGE(Q37:S37)*2.5))</f>
        <v xml:space="preserve"> </v>
      </c>
      <c r="Q37" s="267"/>
      <c r="R37" s="267"/>
      <c r="S37" s="268"/>
      <c r="T37" s="269"/>
      <c r="U37" s="29"/>
    </row>
    <row r="38" spans="1:21" ht="45.75" thickBot="1" x14ac:dyDescent="0.3">
      <c r="A38" s="36">
        <v>3</v>
      </c>
      <c r="B38" s="71" t="s">
        <v>51</v>
      </c>
      <c r="C38" s="71" t="s">
        <v>52</v>
      </c>
      <c r="D38" s="98" t="str">
        <f t="shared" si="9"/>
        <v xml:space="preserve"> </v>
      </c>
      <c r="E38" s="273"/>
      <c r="F38" s="273"/>
      <c r="G38" s="274"/>
      <c r="H38" s="275"/>
      <c r="I38" s="29"/>
      <c r="J38" s="100" t="str">
        <f t="shared" si="10"/>
        <v xml:space="preserve"> </v>
      </c>
      <c r="K38" s="273"/>
      <c r="L38" s="273"/>
      <c r="M38" s="274"/>
      <c r="N38" s="275"/>
      <c r="O38" s="29"/>
      <c r="P38" s="100" t="str">
        <f t="shared" si="11"/>
        <v xml:space="preserve"> </v>
      </c>
      <c r="Q38" s="273"/>
      <c r="R38" s="273"/>
      <c r="S38" s="274"/>
      <c r="T38" s="275"/>
      <c r="U38" s="29"/>
    </row>
    <row r="39" spans="1:21" ht="16.5" thickTop="1" thickBot="1" x14ac:dyDescent="0.3">
      <c r="B39" s="66" t="s">
        <v>24</v>
      </c>
      <c r="C39" s="67"/>
      <c r="D39" s="99" t="str">
        <f>IF(SUM(D36:D38)=0," ",AVERAGE(D36:D38))</f>
        <v xml:space="preserve"> </v>
      </c>
      <c r="E39" s="29"/>
      <c r="F39" s="29"/>
      <c r="G39" s="29"/>
      <c r="H39" s="29"/>
      <c r="I39" s="29"/>
      <c r="J39" s="101" t="str">
        <f>IF(SUM(J36:J38)=0," ",AVERAGE(J36:J38))</f>
        <v xml:space="preserve"> </v>
      </c>
      <c r="K39" s="29"/>
      <c r="L39" s="29"/>
      <c r="M39" s="29"/>
      <c r="N39" s="29"/>
      <c r="O39" s="29"/>
      <c r="P39" s="101" t="str">
        <f>IF(SUM(P36:P38)=0," ",AVERAGE(P36:P38))</f>
        <v xml:space="preserve"> </v>
      </c>
      <c r="Q39" s="29"/>
      <c r="R39" s="29"/>
      <c r="S39" s="29"/>
      <c r="T39" s="29"/>
      <c r="U39" s="29"/>
    </row>
    <row r="40" spans="1:21" ht="15.75" thickTop="1" x14ac:dyDescent="0.25">
      <c r="B40" s="66"/>
      <c r="C40" s="72" t="s">
        <v>185</v>
      </c>
      <c r="D40" s="314"/>
      <c r="E40" s="315"/>
      <c r="F40" s="315"/>
      <c r="G40" s="315"/>
      <c r="H40" s="316"/>
      <c r="I40" s="29"/>
      <c r="J40" s="314"/>
      <c r="K40" s="315"/>
      <c r="L40" s="315"/>
      <c r="M40" s="315"/>
      <c r="N40" s="316"/>
      <c r="O40" s="29"/>
      <c r="P40" s="314"/>
      <c r="Q40" s="315"/>
      <c r="R40" s="315"/>
      <c r="S40" s="315"/>
      <c r="T40" s="316"/>
      <c r="U40" s="29"/>
    </row>
    <row r="41" spans="1:21" ht="15" x14ac:dyDescent="0.25">
      <c r="B41" s="6"/>
      <c r="D41" s="317"/>
      <c r="E41" s="318"/>
      <c r="F41" s="318"/>
      <c r="G41" s="318"/>
      <c r="H41" s="319"/>
      <c r="I41" s="35"/>
      <c r="J41" s="317"/>
      <c r="K41" s="318"/>
      <c r="L41" s="318"/>
      <c r="M41" s="318"/>
      <c r="N41" s="319"/>
      <c r="O41" s="35"/>
      <c r="P41" s="317"/>
      <c r="Q41" s="318"/>
      <c r="R41" s="318"/>
      <c r="S41" s="318"/>
      <c r="T41" s="319"/>
      <c r="U41" s="35"/>
    </row>
    <row r="42" spans="1:21" ht="15" x14ac:dyDescent="0.25"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35"/>
    </row>
    <row r="43" spans="1:21" x14ac:dyDescent="0.25"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</row>
    <row r="44" spans="1:21" x14ac:dyDescent="0.25">
      <c r="B44" s="62"/>
      <c r="C44" s="62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1" x14ac:dyDescent="0.25">
      <c r="B45" s="62"/>
      <c r="C45" s="62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1" x14ac:dyDescent="0.25">
      <c r="B46" s="62"/>
      <c r="C46" s="73" t="s">
        <v>64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1:21" x14ac:dyDescent="0.25">
      <c r="B47" s="62"/>
      <c r="C47" s="74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  <row r="49" spans="1:4" s="6" customFormat="1" x14ac:dyDescent="0.25">
      <c r="A49" s="36"/>
      <c r="B49" s="63"/>
      <c r="C49" s="73"/>
      <c r="D49" s="25"/>
    </row>
    <row r="50" spans="1:4" s="6" customFormat="1" x14ac:dyDescent="0.25">
      <c r="B50" s="63"/>
      <c r="C50" s="75"/>
    </row>
    <row r="51" spans="1:4" s="6" customFormat="1" x14ac:dyDescent="0.25">
      <c r="B51" s="63"/>
      <c r="C51" s="63"/>
    </row>
    <row r="52" spans="1:4" s="6" customFormat="1" x14ac:dyDescent="0.25">
      <c r="B52" s="63"/>
      <c r="C52" s="73"/>
    </row>
    <row r="53" spans="1:4" s="6" customFormat="1" x14ac:dyDescent="0.25">
      <c r="B53" s="63"/>
      <c r="C53" s="75"/>
    </row>
    <row r="54" spans="1:4" s="6" customFormat="1" x14ac:dyDescent="0.25">
      <c r="B54" s="63"/>
      <c r="C54" s="63"/>
    </row>
    <row r="63" spans="1:4" s="6" customFormat="1" x14ac:dyDescent="0.25">
      <c r="A63" s="36"/>
      <c r="B63" s="63"/>
      <c r="C63" s="63"/>
    </row>
    <row r="64" spans="1:4" s="6" customFormat="1" x14ac:dyDescent="0.25">
      <c r="A64" s="36"/>
      <c r="B64" s="63"/>
      <c r="C64" s="63"/>
    </row>
    <row r="68" spans="1:21" ht="27.75" customHeight="1" x14ac:dyDescent="0.25">
      <c r="D68" s="36">
        <v>1</v>
      </c>
      <c r="E68" s="330" t="str">
        <f t="shared" ref="E68:E75" si="12">C15</f>
        <v>Door de kennis die hij heeft opgedaan tijdens het schrijven van het ondernemingsplan is hij vol zelfvertrouwen over de lange termijn doelen die hij voor de onderneming voor ogen heeft</v>
      </c>
      <c r="F68" s="330"/>
      <c r="G68" s="330"/>
      <c r="H68" s="330"/>
      <c r="I68" s="330"/>
      <c r="J68" s="330"/>
      <c r="K68" s="330"/>
      <c r="L68" s="330"/>
      <c r="M68" s="330"/>
      <c r="N68" s="330"/>
      <c r="O68" s="330"/>
      <c r="P68" s="330"/>
      <c r="Q68" s="330"/>
      <c r="R68" s="330"/>
      <c r="S68" s="330"/>
      <c r="T68" s="330"/>
      <c r="U68" s="4"/>
    </row>
    <row r="69" spans="1:21" x14ac:dyDescent="0.25">
      <c r="A69" s="36">
        <v>1</v>
      </c>
      <c r="B69" s="312" t="str">
        <f>C6</f>
        <v>Zoekt proactief naar trends en ontwikkelingen en bedenkt verbeteracties voor de onderneming</v>
      </c>
      <c r="C69" s="312"/>
      <c r="D69" s="36">
        <v>2</v>
      </c>
      <c r="E69" s="330" t="str">
        <f t="shared" si="12"/>
        <v>Durft beslissingen te nemen bij het ontstaan van problemen</v>
      </c>
      <c r="F69" s="330"/>
      <c r="G69" s="330"/>
      <c r="H69" s="330"/>
      <c r="I69" s="330"/>
      <c r="J69" s="330"/>
      <c r="K69" s="330"/>
      <c r="L69" s="330"/>
      <c r="M69" s="330"/>
      <c r="N69" s="330"/>
      <c r="O69" s="330"/>
      <c r="P69" s="330"/>
      <c r="Q69" s="330"/>
      <c r="R69" s="330"/>
      <c r="S69" s="330"/>
      <c r="T69" s="330"/>
      <c r="U69" s="4"/>
    </row>
    <row r="70" spans="1:21" x14ac:dyDescent="0.25">
      <c r="A70" s="36">
        <v>2</v>
      </c>
      <c r="B70" s="312" t="str">
        <f t="shared" ref="B70:B73" si="13">C7</f>
        <v>Heeft toekomstvisie en communiceert deze actief</v>
      </c>
      <c r="C70" s="312"/>
      <c r="D70" s="36">
        <v>3</v>
      </c>
      <c r="E70" s="330" t="str">
        <f t="shared" si="12"/>
        <v>Gaat zelf actief op zoek naar oplossingen bij problemen</v>
      </c>
      <c r="F70" s="330"/>
      <c r="G70" s="330"/>
      <c r="H70" s="330"/>
      <c r="I70" s="330"/>
      <c r="J70" s="330"/>
      <c r="K70" s="330"/>
      <c r="L70" s="330"/>
      <c r="M70" s="330"/>
      <c r="N70" s="330"/>
      <c r="O70" s="330"/>
      <c r="P70" s="330"/>
      <c r="Q70" s="330"/>
      <c r="R70" s="330"/>
      <c r="S70" s="330"/>
      <c r="T70" s="330"/>
      <c r="U70" s="4"/>
    </row>
    <row r="71" spans="1:21" x14ac:dyDescent="0.25">
      <c r="A71" s="36">
        <v>3</v>
      </c>
      <c r="B71" s="312" t="str">
        <f t="shared" si="13"/>
        <v>Staat open voor vernieuwingen en heeft initiatieven genomen</v>
      </c>
      <c r="C71" s="312"/>
      <c r="D71" s="36">
        <v>4</v>
      </c>
      <c r="E71" s="330" t="str">
        <f t="shared" si="12"/>
        <v>Toont verantwoordelijkheid bij het handelen op basis van de diverse deelplannen</v>
      </c>
      <c r="F71" s="330"/>
      <c r="G71" s="330"/>
      <c r="H71" s="330"/>
      <c r="I71" s="330"/>
      <c r="J71" s="330"/>
      <c r="K71" s="330"/>
      <c r="L71" s="330"/>
      <c r="M71" s="330"/>
      <c r="N71" s="330"/>
      <c r="O71" s="330"/>
      <c r="P71" s="330"/>
      <c r="Q71" s="330"/>
      <c r="R71" s="330"/>
      <c r="S71" s="330"/>
      <c r="T71" s="330"/>
      <c r="U71" s="4"/>
    </row>
    <row r="72" spans="1:21" ht="25.7" customHeight="1" x14ac:dyDescent="0.25">
      <c r="A72" s="36">
        <v>4</v>
      </c>
      <c r="B72" s="312" t="str">
        <f t="shared" si="13"/>
        <v>Ziet kansen voor de onderneming in de toekomst; weet welke kansen de onderneming ten goede komen en is in staat deze mogelijkheden zelfstandig op te pakken</v>
      </c>
      <c r="C72" s="312"/>
      <c r="D72" s="36">
        <v>5</v>
      </c>
      <c r="E72" s="330" t="str">
        <f t="shared" si="12"/>
        <v>Is in staat zich aan te passen aan veranderingen die zich voordoen tijdens het schrijven</v>
      </c>
      <c r="F72" s="330"/>
      <c r="G72" s="330"/>
      <c r="H72" s="330"/>
      <c r="I72" s="330"/>
      <c r="J72" s="330"/>
      <c r="K72" s="330"/>
      <c r="L72" s="330"/>
      <c r="M72" s="330"/>
      <c r="N72" s="330"/>
      <c r="O72" s="330"/>
      <c r="P72" s="330"/>
      <c r="Q72" s="330"/>
      <c r="R72" s="330"/>
      <c r="S72" s="330"/>
      <c r="T72" s="330"/>
      <c r="U72" s="4"/>
    </row>
    <row r="73" spans="1:21" x14ac:dyDescent="0.25">
      <c r="A73" s="36">
        <v>5</v>
      </c>
      <c r="B73" s="312" t="str">
        <f t="shared" si="13"/>
        <v>Is goed in staat om gegevens te analyseren en de risico's af te wegen</v>
      </c>
      <c r="C73" s="312"/>
      <c r="D73" s="36">
        <v>6</v>
      </c>
      <c r="E73" s="330" t="str">
        <f t="shared" si="12"/>
        <v>Is overtuigd van het ondernemingsplan en is zeker van de te volgen ondernemingsstrategie</v>
      </c>
      <c r="F73" s="330"/>
      <c r="G73" s="330"/>
      <c r="H73" s="330"/>
      <c r="I73" s="330"/>
      <c r="J73" s="330"/>
      <c r="K73" s="330"/>
      <c r="L73" s="330"/>
      <c r="M73" s="330"/>
      <c r="N73" s="330"/>
      <c r="O73" s="330"/>
      <c r="P73" s="330"/>
      <c r="Q73" s="330"/>
      <c r="R73" s="330"/>
      <c r="S73" s="330"/>
      <c r="T73" s="330"/>
      <c r="U73" s="4"/>
    </row>
    <row r="74" spans="1:21" x14ac:dyDescent="0.25">
      <c r="D74" s="36">
        <v>7</v>
      </c>
      <c r="E74" s="330" t="str">
        <f t="shared" si="12"/>
        <v>Heeft zelf acties ondernomen ten aanzien van de deelplannen</v>
      </c>
      <c r="F74" s="330"/>
      <c r="G74" s="330"/>
      <c r="H74" s="330"/>
      <c r="I74" s="330"/>
      <c r="J74" s="330"/>
      <c r="K74" s="330"/>
      <c r="L74" s="330"/>
      <c r="M74" s="330"/>
      <c r="N74" s="330"/>
      <c r="O74" s="330"/>
      <c r="P74" s="330"/>
      <c r="Q74" s="330"/>
      <c r="R74" s="330"/>
      <c r="S74" s="330"/>
      <c r="T74" s="330"/>
      <c r="U74" s="4"/>
    </row>
    <row r="75" spans="1:21" x14ac:dyDescent="0.25">
      <c r="D75" s="36">
        <v>8</v>
      </c>
      <c r="E75" s="330" t="str">
        <f t="shared" si="12"/>
        <v>Blijft emotioneel stabiel</v>
      </c>
      <c r="F75" s="330"/>
      <c r="G75" s="330"/>
      <c r="H75" s="330"/>
      <c r="I75" s="330"/>
      <c r="J75" s="330"/>
      <c r="K75" s="330"/>
      <c r="L75" s="330"/>
      <c r="M75" s="330"/>
      <c r="N75" s="330"/>
      <c r="O75" s="330"/>
      <c r="P75" s="330"/>
      <c r="Q75" s="330"/>
      <c r="R75" s="330"/>
      <c r="S75" s="330"/>
      <c r="T75" s="330"/>
      <c r="U75" s="4"/>
    </row>
    <row r="76" spans="1:21" x14ac:dyDescent="0.25"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4"/>
    </row>
    <row r="92" spans="1:3" s="6" customFormat="1" x14ac:dyDescent="0.25">
      <c r="A92" s="36"/>
      <c r="B92" s="63"/>
      <c r="C92" s="63"/>
    </row>
    <row r="93" spans="1:3" s="6" customFormat="1" x14ac:dyDescent="0.25"/>
    <row r="94" spans="1:3" s="6" customFormat="1" x14ac:dyDescent="0.25"/>
    <row r="95" spans="1:3" s="6" customFormat="1" x14ac:dyDescent="0.25"/>
    <row r="96" spans="1:3" s="6" customFormat="1" x14ac:dyDescent="0.25"/>
    <row r="97" spans="1:21" x14ac:dyDescent="0.25">
      <c r="A97" s="6"/>
      <c r="B97" s="6"/>
      <c r="C97" s="6"/>
    </row>
    <row r="98" spans="1:21" x14ac:dyDescent="0.25">
      <c r="A98" s="36">
        <v>1</v>
      </c>
      <c r="B98" s="311" t="str">
        <f>B69</f>
        <v>Zoekt proactief naar trends en ontwikkelingen en bedenkt verbeteracties voor de onderneming</v>
      </c>
      <c r="C98" s="311"/>
    </row>
    <row r="99" spans="1:21" x14ac:dyDescent="0.25">
      <c r="A99" s="36">
        <v>2</v>
      </c>
      <c r="B99" s="311" t="str">
        <f>B70</f>
        <v>Heeft toekomstvisie en communiceert deze actief</v>
      </c>
      <c r="C99" s="311"/>
    </row>
    <row r="100" spans="1:21" x14ac:dyDescent="0.25">
      <c r="A100" s="36">
        <v>3</v>
      </c>
      <c r="B100" s="311" t="str">
        <f>B71</f>
        <v>Staat open voor vernieuwingen en heeft initiatieven genomen</v>
      </c>
      <c r="C100" s="311"/>
      <c r="D100" s="36">
        <v>1</v>
      </c>
      <c r="E100" s="330" t="str">
        <f>C36</f>
        <v>Vraagt actief om feedback. Wil zichzelf graag verbeteren</v>
      </c>
      <c r="F100" s="330"/>
      <c r="G100" s="330"/>
      <c r="H100" s="330"/>
      <c r="I100" s="330"/>
      <c r="J100" s="330"/>
      <c r="K100" s="330"/>
      <c r="L100" s="330"/>
      <c r="M100" s="330"/>
      <c r="N100" s="330"/>
      <c r="O100" s="330"/>
      <c r="P100" s="330"/>
      <c r="Q100" s="330"/>
      <c r="R100" s="330"/>
      <c r="S100" s="330"/>
      <c r="T100" s="330"/>
      <c r="U100" s="4"/>
    </row>
    <row r="101" spans="1:21" ht="25.7" customHeight="1" x14ac:dyDescent="0.25">
      <c r="A101" s="36">
        <v>4</v>
      </c>
      <c r="B101" s="312" t="str">
        <f>B72</f>
        <v>Ziet kansen voor de onderneming in de toekomst; weet welke kansen de onderneming ten goede komen en is in staat deze mogelijkheden zelfstandig op te pakken</v>
      </c>
      <c r="C101" s="312"/>
      <c r="D101" s="36">
        <v>2</v>
      </c>
      <c r="E101" s="330" t="str">
        <f>C37</f>
        <v>Is gemotiveerd om te leren</v>
      </c>
      <c r="F101" s="330"/>
      <c r="G101" s="330"/>
      <c r="H101" s="330"/>
      <c r="I101" s="330"/>
      <c r="J101" s="330"/>
      <c r="K101" s="330"/>
      <c r="L101" s="330"/>
      <c r="M101" s="330"/>
      <c r="N101" s="330"/>
      <c r="O101" s="330"/>
      <c r="P101" s="330"/>
      <c r="Q101" s="330"/>
      <c r="R101" s="330"/>
      <c r="S101" s="330"/>
      <c r="T101" s="330"/>
      <c r="U101" s="4"/>
    </row>
    <row r="102" spans="1:21" ht="25.7" customHeight="1" x14ac:dyDescent="0.25">
      <c r="A102" s="36">
        <v>5</v>
      </c>
      <c r="B102" s="311" t="str">
        <f>B73</f>
        <v>Is goed in staat om gegevens te analyseren en de risico's af te wegen</v>
      </c>
      <c r="C102" s="311"/>
      <c r="D102" s="36">
        <v>3</v>
      </c>
      <c r="E102" s="330" t="str">
        <f>C38</f>
        <v>Kijkt zelfkritisch terug op zijn eigen rol binnen het schrijven van het ondernemingsplan en trekt lering uit gebeurtenissen voor de volgende keer</v>
      </c>
      <c r="F102" s="330"/>
      <c r="G102" s="330"/>
      <c r="H102" s="330"/>
      <c r="I102" s="330"/>
      <c r="J102" s="330"/>
      <c r="K102" s="330"/>
      <c r="L102" s="330"/>
      <c r="M102" s="330"/>
      <c r="N102" s="330"/>
      <c r="O102" s="330"/>
      <c r="P102" s="330"/>
      <c r="Q102" s="330"/>
      <c r="R102" s="330"/>
      <c r="S102" s="330"/>
      <c r="T102" s="330"/>
      <c r="U102" s="4"/>
    </row>
    <row r="107" spans="1:21" x14ac:dyDescent="0.25">
      <c r="D107" s="330"/>
      <c r="E107" s="330"/>
      <c r="F107" s="330"/>
      <c r="G107" s="330"/>
      <c r="H107" s="330"/>
      <c r="I107" s="330"/>
      <c r="J107" s="330"/>
      <c r="K107" s="330"/>
      <c r="L107" s="330"/>
      <c r="M107" s="330"/>
      <c r="N107" s="330"/>
      <c r="O107" s="330"/>
      <c r="P107" s="330"/>
      <c r="Q107" s="330"/>
      <c r="R107" s="330"/>
      <c r="S107" s="330"/>
      <c r="T107" s="330"/>
      <c r="U107" s="330"/>
    </row>
    <row r="110" spans="1:21" x14ac:dyDescent="0.25">
      <c r="B110" s="311"/>
      <c r="C110" s="311"/>
    </row>
    <row r="111" spans="1:21" x14ac:dyDescent="0.25">
      <c r="B111" s="311"/>
      <c r="C111" s="311"/>
    </row>
    <row r="112" spans="1:21" x14ac:dyDescent="0.25">
      <c r="B112" s="311"/>
      <c r="C112" s="311"/>
    </row>
    <row r="113" spans="1:3" s="6" customFormat="1" x14ac:dyDescent="0.25">
      <c r="A113" s="36"/>
      <c r="B113" s="311"/>
      <c r="C113" s="311"/>
    </row>
    <row r="114" spans="1:3" x14ac:dyDescent="0.25">
      <c r="A114" s="6"/>
      <c r="B114" s="311"/>
      <c r="C114" s="311"/>
    </row>
  </sheetData>
  <sheetProtection password="CCB6" sheet="1" objects="1" scenarios="1"/>
  <mergeCells count="48">
    <mergeCell ref="B69:C69"/>
    <mergeCell ref="E68:T68"/>
    <mergeCell ref="E69:T69"/>
    <mergeCell ref="Q3:S3"/>
    <mergeCell ref="E4:G4"/>
    <mergeCell ref="K4:M4"/>
    <mergeCell ref="Q4:S4"/>
    <mergeCell ref="D3:D5"/>
    <mergeCell ref="E3:G3"/>
    <mergeCell ref="J3:J5"/>
    <mergeCell ref="K3:M3"/>
    <mergeCell ref="P3:P5"/>
    <mergeCell ref="B71:C71"/>
    <mergeCell ref="E70:T70"/>
    <mergeCell ref="B72:C72"/>
    <mergeCell ref="E71:T71"/>
    <mergeCell ref="B73:C73"/>
    <mergeCell ref="E72:T72"/>
    <mergeCell ref="B70:C70"/>
    <mergeCell ref="D107:U107"/>
    <mergeCell ref="E73:T73"/>
    <mergeCell ref="E74:T74"/>
    <mergeCell ref="E75:T75"/>
    <mergeCell ref="B98:C98"/>
    <mergeCell ref="B99:C99"/>
    <mergeCell ref="B100:C100"/>
    <mergeCell ref="B101:C101"/>
    <mergeCell ref="E100:T100"/>
    <mergeCell ref="B102:C102"/>
    <mergeCell ref="E101:T101"/>
    <mergeCell ref="E102:T102"/>
    <mergeCell ref="B110:C110"/>
    <mergeCell ref="B111:C111"/>
    <mergeCell ref="B112:C112"/>
    <mergeCell ref="B113:C113"/>
    <mergeCell ref="B114:C114"/>
    <mergeCell ref="D12:H13"/>
    <mergeCell ref="J12:N13"/>
    <mergeCell ref="P12:T13"/>
    <mergeCell ref="D24:H25"/>
    <mergeCell ref="J24:N25"/>
    <mergeCell ref="P24:T25"/>
    <mergeCell ref="D33:H34"/>
    <mergeCell ref="J33:N34"/>
    <mergeCell ref="P33:T34"/>
    <mergeCell ref="D40:H41"/>
    <mergeCell ref="J40:N41"/>
    <mergeCell ref="P40:T41"/>
  </mergeCells>
  <conditionalFormatting sqref="D11 D14">
    <cfRule type="cellIs" dxfId="991" priority="217" operator="between">
      <formula>7.5</formula>
      <formula>10</formula>
    </cfRule>
  </conditionalFormatting>
  <conditionalFormatting sqref="D11 D14">
    <cfRule type="cellIs" dxfId="990" priority="219" operator="between">
      <formula>5.5</formula>
      <formula>7.5</formula>
    </cfRule>
    <cfRule type="cellIs" dxfId="989" priority="220" operator="between">
      <formula>1</formula>
      <formula>5.5</formula>
    </cfRule>
  </conditionalFormatting>
  <conditionalFormatting sqref="D11">
    <cfRule type="cellIs" dxfId="988" priority="218" operator="lessThan">
      <formula>0.05</formula>
    </cfRule>
  </conditionalFormatting>
  <conditionalFormatting sqref="D26">
    <cfRule type="cellIs" dxfId="987" priority="208" operator="between">
      <formula>7.5</formula>
      <formula>10</formula>
    </cfRule>
  </conditionalFormatting>
  <conditionalFormatting sqref="D26">
    <cfRule type="cellIs" dxfId="986" priority="209" operator="between">
      <formula>5.5</formula>
      <formula>7.5</formula>
    </cfRule>
    <cfRule type="cellIs" dxfId="985" priority="210" operator="between">
      <formula>1</formula>
      <formula>5.5</formula>
    </cfRule>
  </conditionalFormatting>
  <conditionalFormatting sqref="D35">
    <cfRule type="cellIs" dxfId="984" priority="200" operator="between">
      <formula>7.5</formula>
      <formula>10</formula>
    </cfRule>
  </conditionalFormatting>
  <conditionalFormatting sqref="D35">
    <cfRule type="cellIs" dxfId="983" priority="201" operator="between">
      <formula>5.5</formula>
      <formula>7.5</formula>
    </cfRule>
    <cfRule type="cellIs" dxfId="982" priority="202" operator="between">
      <formula>1</formula>
      <formula>5.5</formula>
    </cfRule>
  </conditionalFormatting>
  <conditionalFormatting sqref="D32">
    <cfRule type="cellIs" dxfId="981" priority="162" operator="between">
      <formula>7.5</formula>
      <formula>10</formula>
    </cfRule>
  </conditionalFormatting>
  <conditionalFormatting sqref="D32">
    <cfRule type="cellIs" dxfId="980" priority="164" operator="between">
      <formula>5.5</formula>
      <formula>7.5</formula>
    </cfRule>
    <cfRule type="cellIs" dxfId="979" priority="165" operator="between">
      <formula>1</formula>
      <formula>5.5</formula>
    </cfRule>
  </conditionalFormatting>
  <conditionalFormatting sqref="D32">
    <cfRule type="cellIs" dxfId="978" priority="163" operator="lessThan">
      <formula>0.05</formula>
    </cfRule>
  </conditionalFormatting>
  <conditionalFormatting sqref="Q26:S26">
    <cfRule type="colorScale" priority="66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D23">
    <cfRule type="cellIs" dxfId="977" priority="168" operator="between">
      <formula>7.5</formula>
      <formula>10</formula>
    </cfRule>
  </conditionalFormatting>
  <conditionalFormatting sqref="D23">
    <cfRule type="cellIs" dxfId="976" priority="170" operator="between">
      <formula>5.5</formula>
      <formula>7.5</formula>
    </cfRule>
    <cfRule type="cellIs" dxfId="975" priority="171" operator="between">
      <formula>1</formula>
      <formula>5.5</formula>
    </cfRule>
  </conditionalFormatting>
  <conditionalFormatting sqref="D23">
    <cfRule type="cellIs" dxfId="974" priority="169" operator="lessThan">
      <formula>0.05</formula>
    </cfRule>
  </conditionalFormatting>
  <conditionalFormatting sqref="D39 J39">
    <cfRule type="cellIs" dxfId="973" priority="152" operator="between">
      <formula>7.5</formula>
      <formula>10</formula>
    </cfRule>
  </conditionalFormatting>
  <conditionalFormatting sqref="D39 J39">
    <cfRule type="cellIs" dxfId="972" priority="154" operator="between">
      <formula>5.5</formula>
      <formula>7.5</formula>
    </cfRule>
    <cfRule type="cellIs" dxfId="971" priority="155" operator="between">
      <formula>1</formula>
      <formula>5.5</formula>
    </cfRule>
  </conditionalFormatting>
  <conditionalFormatting sqref="D39 J39">
    <cfRule type="cellIs" dxfId="970" priority="153" operator="lessThan">
      <formula>0.05</formula>
    </cfRule>
  </conditionalFormatting>
  <conditionalFormatting sqref="E39:H39 K39:N39">
    <cfRule type="colorScale" priority="156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Q39:T39">
    <cfRule type="colorScale" priority="151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D6:D10">
    <cfRule type="cellIs" dxfId="969" priority="142" operator="between">
      <formula>7.5</formula>
      <formula>10</formula>
    </cfRule>
  </conditionalFormatting>
  <conditionalFormatting sqref="D6:D10">
    <cfRule type="cellIs" dxfId="968" priority="143" operator="between">
      <formula>5.5</formula>
      <formula>7.5</formula>
    </cfRule>
    <cfRule type="cellIs" dxfId="967" priority="144" operator="between">
      <formula>1</formula>
      <formula>5.5</formula>
    </cfRule>
  </conditionalFormatting>
  <conditionalFormatting sqref="P39">
    <cfRule type="cellIs" dxfId="966" priority="134" operator="between">
      <formula>7.5</formula>
      <formula>10</formula>
    </cfRule>
  </conditionalFormatting>
  <conditionalFormatting sqref="P39">
    <cfRule type="cellIs" dxfId="965" priority="136" operator="between">
      <formula>5.5</formula>
      <formula>7.5</formula>
    </cfRule>
    <cfRule type="cellIs" dxfId="964" priority="137" operator="between">
      <formula>1</formula>
      <formula>5.5</formula>
    </cfRule>
  </conditionalFormatting>
  <conditionalFormatting sqref="P39">
    <cfRule type="cellIs" dxfId="963" priority="135" operator="lessThan">
      <formula>0.05</formula>
    </cfRule>
  </conditionalFormatting>
  <conditionalFormatting sqref="D15:D22">
    <cfRule type="cellIs" dxfId="962" priority="125" operator="between">
      <formula>7.5</formula>
      <formula>10</formula>
    </cfRule>
  </conditionalFormatting>
  <conditionalFormatting sqref="D15:D22">
    <cfRule type="cellIs" dxfId="961" priority="126" operator="between">
      <formula>5.5</formula>
      <formula>7.5</formula>
    </cfRule>
    <cfRule type="cellIs" dxfId="960" priority="127" operator="between">
      <formula>1</formula>
      <formula>5.5</formula>
    </cfRule>
  </conditionalFormatting>
  <conditionalFormatting sqref="J6:J10">
    <cfRule type="cellIs" dxfId="959" priority="22" operator="between">
      <formula>7.5</formula>
      <formula>10</formula>
    </cfRule>
  </conditionalFormatting>
  <conditionalFormatting sqref="J6:J10">
    <cfRule type="cellIs" dxfId="958" priority="23" operator="between">
      <formula>5.5</formula>
      <formula>7.5</formula>
    </cfRule>
    <cfRule type="cellIs" dxfId="957" priority="24" operator="between">
      <formula>1</formula>
      <formula>5.5</formula>
    </cfRule>
  </conditionalFormatting>
  <conditionalFormatting sqref="P6:P10">
    <cfRule type="cellIs" dxfId="956" priority="19" operator="between">
      <formula>7.5</formula>
      <formula>10</formula>
    </cfRule>
  </conditionalFormatting>
  <conditionalFormatting sqref="P6:P10">
    <cfRule type="cellIs" dxfId="955" priority="20" operator="between">
      <formula>5.5</formula>
      <formula>7.5</formula>
    </cfRule>
    <cfRule type="cellIs" dxfId="954" priority="21" operator="between">
      <formula>1</formula>
      <formula>5.5</formula>
    </cfRule>
  </conditionalFormatting>
  <conditionalFormatting sqref="D27:D31">
    <cfRule type="cellIs" dxfId="953" priority="116" operator="between">
      <formula>7.5</formula>
      <formula>10</formula>
    </cfRule>
  </conditionalFormatting>
  <conditionalFormatting sqref="D27:D31">
    <cfRule type="cellIs" dxfId="952" priority="117" operator="between">
      <formula>5.5</formula>
      <formula>7.5</formula>
    </cfRule>
    <cfRule type="cellIs" dxfId="951" priority="118" operator="between">
      <formula>1</formula>
      <formula>5.5</formula>
    </cfRule>
  </conditionalFormatting>
  <conditionalFormatting sqref="P15:P22">
    <cfRule type="cellIs" dxfId="950" priority="13" operator="between">
      <formula>7.5</formula>
      <formula>10</formula>
    </cfRule>
  </conditionalFormatting>
  <conditionalFormatting sqref="P15:P22">
    <cfRule type="cellIs" dxfId="949" priority="14" operator="between">
      <formula>5.5</formula>
      <formula>7.5</formula>
    </cfRule>
    <cfRule type="cellIs" dxfId="948" priority="15" operator="between">
      <formula>1</formula>
      <formula>5.5</formula>
    </cfRule>
  </conditionalFormatting>
  <conditionalFormatting sqref="J27:J31">
    <cfRule type="cellIs" dxfId="947" priority="10" operator="between">
      <formula>7.5</formula>
      <formula>10</formula>
    </cfRule>
  </conditionalFormatting>
  <conditionalFormatting sqref="J27:J31">
    <cfRule type="cellIs" dxfId="946" priority="11" operator="between">
      <formula>5.5</formula>
      <formula>7.5</formula>
    </cfRule>
    <cfRule type="cellIs" dxfId="945" priority="12" operator="between">
      <formula>1</formula>
      <formula>5.5</formula>
    </cfRule>
  </conditionalFormatting>
  <conditionalFormatting sqref="D36:D38">
    <cfRule type="cellIs" dxfId="944" priority="107" operator="between">
      <formula>7.5</formula>
      <formula>10</formula>
    </cfRule>
  </conditionalFormatting>
  <conditionalFormatting sqref="D36:D38">
    <cfRule type="cellIs" dxfId="943" priority="108" operator="between">
      <formula>5.5</formula>
      <formula>7.5</formula>
    </cfRule>
    <cfRule type="cellIs" dxfId="942" priority="109" operator="between">
      <formula>1</formula>
      <formula>5.5</formula>
    </cfRule>
  </conditionalFormatting>
  <conditionalFormatting sqref="J36:J38">
    <cfRule type="cellIs" dxfId="941" priority="4" operator="between">
      <formula>7.5</formula>
      <formula>10</formula>
    </cfRule>
  </conditionalFormatting>
  <conditionalFormatting sqref="J36:J38">
    <cfRule type="cellIs" dxfId="940" priority="5" operator="between">
      <formula>5.5</formula>
      <formula>7.5</formula>
    </cfRule>
    <cfRule type="cellIs" dxfId="939" priority="6" operator="between">
      <formula>1</formula>
      <formula>5.5</formula>
    </cfRule>
  </conditionalFormatting>
  <conditionalFormatting sqref="P36:P38">
    <cfRule type="cellIs" dxfId="938" priority="1" operator="between">
      <formula>7.5</formula>
      <formula>10</formula>
    </cfRule>
  </conditionalFormatting>
  <conditionalFormatting sqref="P36:P38">
    <cfRule type="cellIs" dxfId="937" priority="2" operator="between">
      <formula>5.5</formula>
      <formula>7.5</formula>
    </cfRule>
    <cfRule type="cellIs" dxfId="936" priority="3" operator="between">
      <formula>1</formula>
      <formula>5.5</formula>
    </cfRule>
  </conditionalFormatting>
  <conditionalFormatting sqref="J11 J14">
    <cfRule type="cellIs" dxfId="935" priority="95" operator="between">
      <formula>7.5</formula>
      <formula>10</formula>
    </cfRule>
  </conditionalFormatting>
  <conditionalFormatting sqref="J11 J14">
    <cfRule type="cellIs" dxfId="934" priority="97" operator="between">
      <formula>5.5</formula>
      <formula>7.5</formula>
    </cfRule>
    <cfRule type="cellIs" dxfId="933" priority="98" operator="between">
      <formula>1</formula>
      <formula>5.5</formula>
    </cfRule>
  </conditionalFormatting>
  <conditionalFormatting sqref="J11">
    <cfRule type="cellIs" dxfId="932" priority="96" operator="lessThan">
      <formula>0.05</formula>
    </cfRule>
  </conditionalFormatting>
  <conditionalFormatting sqref="H36:H38 T6:T10 T15:T22 T36:T38 E15:H22 H27:H31 N36:N38 E6:H11 N27:N31 T27:T31 N6:N10 K11:N11 K14:N22">
    <cfRule type="colorScale" priority="100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J26">
    <cfRule type="cellIs" dxfId="931" priority="86" operator="between">
      <formula>7.5</formula>
      <formula>10</formula>
    </cfRule>
  </conditionalFormatting>
  <conditionalFormatting sqref="J26">
    <cfRule type="cellIs" dxfId="930" priority="87" operator="between">
      <formula>5.5</formula>
      <formula>7.5</formula>
    </cfRule>
    <cfRule type="cellIs" dxfId="929" priority="88" operator="between">
      <formula>1</formula>
      <formula>5.5</formula>
    </cfRule>
  </conditionalFormatting>
  <conditionalFormatting sqref="K26:N26">
    <cfRule type="colorScale" priority="89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J35">
    <cfRule type="cellIs" dxfId="928" priority="78" operator="between">
      <formula>7.5</formula>
      <formula>10</formula>
    </cfRule>
  </conditionalFormatting>
  <conditionalFormatting sqref="J35">
    <cfRule type="cellIs" dxfId="927" priority="79" operator="between">
      <formula>5.5</formula>
      <formula>7.5</formula>
    </cfRule>
    <cfRule type="cellIs" dxfId="926" priority="80" operator="between">
      <formula>1</formula>
      <formula>5.5</formula>
    </cfRule>
  </conditionalFormatting>
  <conditionalFormatting sqref="K35:N35">
    <cfRule type="colorScale" priority="81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P14">
    <cfRule type="cellIs" dxfId="925" priority="72" operator="between">
      <formula>7.5</formula>
      <formula>10</formula>
    </cfRule>
  </conditionalFormatting>
  <conditionalFormatting sqref="P14">
    <cfRule type="cellIs" dxfId="924" priority="74" operator="between">
      <formula>5.5</formula>
      <formula>7.5</formula>
    </cfRule>
    <cfRule type="cellIs" dxfId="923" priority="75" operator="between">
      <formula>1</formula>
      <formula>5.5</formula>
    </cfRule>
  </conditionalFormatting>
  <conditionalFormatting sqref="Q36:S38 Q14:S22 Q11:T11 Q27:S31">
    <cfRule type="colorScale" priority="77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P26">
    <cfRule type="cellIs" dxfId="922" priority="63" operator="between">
      <formula>7.5</formula>
      <formula>10</formula>
    </cfRule>
  </conditionalFormatting>
  <conditionalFormatting sqref="P26">
    <cfRule type="cellIs" dxfId="921" priority="64" operator="between">
      <formula>5.5</formula>
      <formula>7.5</formula>
    </cfRule>
    <cfRule type="cellIs" dxfId="920" priority="65" operator="between">
      <formula>1</formula>
      <formula>5.5</formula>
    </cfRule>
  </conditionalFormatting>
  <conditionalFormatting sqref="P35">
    <cfRule type="cellIs" dxfId="919" priority="55" operator="between">
      <formula>7.5</formula>
      <formula>10</formula>
    </cfRule>
  </conditionalFormatting>
  <conditionalFormatting sqref="P35">
    <cfRule type="cellIs" dxfId="918" priority="56" operator="between">
      <formula>5.5</formula>
      <formula>7.5</formula>
    </cfRule>
    <cfRule type="cellIs" dxfId="917" priority="57" operator="between">
      <formula>1</formula>
      <formula>5.5</formula>
    </cfRule>
  </conditionalFormatting>
  <conditionalFormatting sqref="Q35:S35">
    <cfRule type="colorScale" priority="58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J32">
    <cfRule type="cellIs" dxfId="916" priority="40" operator="between">
      <formula>7.5</formula>
      <formula>10</formula>
    </cfRule>
  </conditionalFormatting>
  <conditionalFormatting sqref="J32">
    <cfRule type="cellIs" dxfId="915" priority="42" operator="between">
      <formula>5.5</formula>
      <formula>7.5</formula>
    </cfRule>
    <cfRule type="cellIs" dxfId="914" priority="43" operator="between">
      <formula>1</formula>
      <formula>5.5</formula>
    </cfRule>
  </conditionalFormatting>
  <conditionalFormatting sqref="J32">
    <cfRule type="cellIs" dxfId="913" priority="41" operator="lessThan">
      <formula>0.05</formula>
    </cfRule>
  </conditionalFormatting>
  <conditionalFormatting sqref="E32:H32 K32:N32">
    <cfRule type="colorScale" priority="44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J23">
    <cfRule type="cellIs" dxfId="912" priority="46" operator="between">
      <formula>7.5</formula>
      <formula>10</formula>
    </cfRule>
  </conditionalFormatting>
  <conditionalFormatting sqref="J23">
    <cfRule type="cellIs" dxfId="911" priority="48" operator="between">
      <formula>5.5</formula>
      <formula>7.5</formula>
    </cfRule>
    <cfRule type="cellIs" dxfId="910" priority="49" operator="between">
      <formula>1</formula>
      <formula>5.5</formula>
    </cfRule>
  </conditionalFormatting>
  <conditionalFormatting sqref="J23">
    <cfRule type="cellIs" dxfId="909" priority="47" operator="lessThan">
      <formula>0.05</formula>
    </cfRule>
  </conditionalFormatting>
  <conditionalFormatting sqref="E23:H23 K23:N23">
    <cfRule type="colorScale" priority="50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P32">
    <cfRule type="cellIs" dxfId="908" priority="35" operator="between">
      <formula>7.5</formula>
      <formula>10</formula>
    </cfRule>
  </conditionalFormatting>
  <conditionalFormatting sqref="P32">
    <cfRule type="cellIs" dxfId="907" priority="37" operator="between">
      <formula>5.5</formula>
      <formula>7.5</formula>
    </cfRule>
    <cfRule type="cellIs" dxfId="906" priority="38" operator="between">
      <formula>1</formula>
      <formula>5.5</formula>
    </cfRule>
  </conditionalFormatting>
  <conditionalFormatting sqref="P32">
    <cfRule type="cellIs" dxfId="905" priority="36" operator="lessThan">
      <formula>0.05</formula>
    </cfRule>
  </conditionalFormatting>
  <conditionalFormatting sqref="P11">
    <cfRule type="cellIs" dxfId="904" priority="51" operator="between">
      <formula>7.5</formula>
      <formula>10</formula>
    </cfRule>
  </conditionalFormatting>
  <conditionalFormatting sqref="P11">
    <cfRule type="cellIs" dxfId="903" priority="53" operator="between">
      <formula>5.5</formula>
      <formula>7.5</formula>
    </cfRule>
    <cfRule type="cellIs" dxfId="902" priority="54" operator="between">
      <formula>1</formula>
      <formula>5.5</formula>
    </cfRule>
  </conditionalFormatting>
  <conditionalFormatting sqref="P11">
    <cfRule type="cellIs" dxfId="901" priority="52" operator="lessThan">
      <formula>0.05</formula>
    </cfRule>
  </conditionalFormatting>
  <conditionalFormatting sqref="Q23:T23">
    <cfRule type="colorScale" priority="45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Q32:T32">
    <cfRule type="colorScale" priority="39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E27:G31">
    <cfRule type="colorScale" priority="34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E36:G38">
    <cfRule type="colorScale" priority="33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P23">
    <cfRule type="cellIs" dxfId="900" priority="27" operator="between">
      <formula>5.5</formula>
      <formula>7.5</formula>
    </cfRule>
    <cfRule type="cellIs" dxfId="899" priority="28" operator="between">
      <formula>1</formula>
      <formula>5.5</formula>
    </cfRule>
  </conditionalFormatting>
  <conditionalFormatting sqref="K6:M10">
    <cfRule type="colorScale" priority="32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Q6:S10">
    <cfRule type="colorScale" priority="31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K27:M31">
    <cfRule type="colorScale" priority="30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K36:M38">
    <cfRule type="colorScale" priority="29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P23">
    <cfRule type="cellIs" dxfId="898" priority="25" operator="between">
      <formula>7.5</formula>
      <formula>10</formula>
    </cfRule>
  </conditionalFormatting>
  <conditionalFormatting sqref="P23">
    <cfRule type="cellIs" dxfId="897" priority="26" operator="lessThan">
      <formula>0.05</formula>
    </cfRule>
  </conditionalFormatting>
  <conditionalFormatting sqref="J15:J22">
    <cfRule type="cellIs" dxfId="896" priority="16" operator="between">
      <formula>7.5</formula>
      <formula>10</formula>
    </cfRule>
  </conditionalFormatting>
  <conditionalFormatting sqref="J15:J22">
    <cfRule type="cellIs" dxfId="895" priority="17" operator="between">
      <formula>5.5</formula>
      <formula>7.5</formula>
    </cfRule>
    <cfRule type="cellIs" dxfId="894" priority="18" operator="between">
      <formula>1</formula>
      <formula>5.5</formula>
    </cfRule>
  </conditionalFormatting>
  <conditionalFormatting sqref="P27:P31">
    <cfRule type="cellIs" dxfId="893" priority="7" operator="between">
      <formula>7.5</formula>
      <formula>10</formula>
    </cfRule>
  </conditionalFormatting>
  <conditionalFormatting sqref="P27:P31">
    <cfRule type="cellIs" dxfId="892" priority="8" operator="between">
      <formula>5.5</formula>
      <formula>7.5</formula>
    </cfRule>
    <cfRule type="cellIs" dxfId="891" priority="9" operator="between">
      <formula>1</formula>
      <formula>5.5</formula>
    </cfRule>
  </conditionalFormatting>
  <dataValidations count="1">
    <dataValidation type="whole" allowBlank="1" showInputMessage="1" showErrorMessage="1" error="Er kan alleen 0, 1 of 2 worden ingevuld." sqref="K35:N38 Q35:T38 K26:N32 E26:H32 E35:H38 K14:N23 Q14:T23 Q26:T32 Q6:T11 K6:N11 E6:H11 E14:H23">
      <formula1>0</formula1>
      <formula2>2</formula2>
    </dataValidation>
  </dataValidations>
  <printOptions horizontalCentered="1" verticalCentered="1"/>
  <pageMargins left="0.31496062992125984" right="0.15748031496062992" top="0.35433070866141736" bottom="0.27559055118110237" header="0.31496062992125984" footer="0.19685039370078741"/>
  <pageSetup paperSize="9" scale="60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4"/>
  <sheetViews>
    <sheetView zoomScale="70" zoomScaleNormal="70" workbookViewId="0"/>
  </sheetViews>
  <sheetFormatPr defaultRowHeight="12.75" x14ac:dyDescent="0.25"/>
  <cols>
    <col min="1" max="1" width="2.42578125" style="36" bestFit="1" customWidth="1"/>
    <col min="2" max="2" width="61.5703125" style="63" customWidth="1"/>
    <col min="3" max="3" width="64.7109375" style="63" customWidth="1"/>
    <col min="4" max="4" width="7.7109375" style="6" customWidth="1"/>
    <col min="5" max="7" width="6.7109375" style="6" customWidth="1"/>
    <col min="8" max="8" width="4.28515625" style="6" customWidth="1"/>
    <col min="9" max="9" width="2.7109375" style="6" customWidth="1"/>
    <col min="10" max="10" width="8.28515625" style="6" customWidth="1"/>
    <col min="11" max="13" width="6.7109375" style="6" customWidth="1"/>
    <col min="14" max="14" width="4.28515625" style="6" customWidth="1"/>
    <col min="15" max="15" width="2.7109375" style="6" customWidth="1"/>
    <col min="16" max="16" width="8.28515625" style="6" customWidth="1"/>
    <col min="17" max="19" width="6.7109375" style="6" customWidth="1"/>
    <col min="20" max="20" width="4.28515625" style="6" customWidth="1"/>
    <col min="21" max="21" width="2.7109375" style="5" customWidth="1"/>
    <col min="22" max="16384" width="9.140625" style="6"/>
  </cols>
  <sheetData>
    <row r="1" spans="1:22" ht="18" x14ac:dyDescent="0.25">
      <c r="B1" s="83" t="s">
        <v>55</v>
      </c>
      <c r="C1" s="84" t="str">
        <f>NAW!C13</f>
        <v>Jan</v>
      </c>
      <c r="D1" s="79" t="s">
        <v>124</v>
      </c>
      <c r="E1" s="13" t="str">
        <f>NAW!C2</f>
        <v>2013 - 2014</v>
      </c>
      <c r="G1" s="13"/>
      <c r="J1" s="78" t="s">
        <v>56</v>
      </c>
      <c r="K1" s="7" t="str">
        <f>NAW!C1</f>
        <v>V43</v>
      </c>
      <c r="L1" s="5"/>
      <c r="N1" s="78" t="s">
        <v>121</v>
      </c>
      <c r="O1" s="7" t="str">
        <f>NAW!C3</f>
        <v>Klein Goldewijk</v>
      </c>
      <c r="P1" s="9"/>
      <c r="Q1" s="9"/>
      <c r="R1" s="9"/>
      <c r="S1" s="7" t="str">
        <f>NAW!C4</f>
        <v>gldc</v>
      </c>
      <c r="T1" s="9"/>
      <c r="U1" s="9"/>
    </row>
    <row r="2" spans="1:22" ht="18" x14ac:dyDescent="0.25">
      <c r="B2" s="61" t="s">
        <v>62</v>
      </c>
      <c r="C2" s="84" t="str">
        <f>NAW!D13</f>
        <v>Voorbeeld</v>
      </c>
      <c r="D2" s="10"/>
      <c r="J2" s="8"/>
      <c r="K2" s="8"/>
      <c r="L2" s="8"/>
      <c r="M2" s="8"/>
      <c r="N2" s="8"/>
      <c r="O2" s="8"/>
      <c r="P2" s="8"/>
      <c r="Q2" s="8"/>
      <c r="R2" s="8"/>
      <c r="S2" s="8"/>
    </row>
    <row r="3" spans="1:22" s="5" customFormat="1" ht="15" customHeight="1" x14ac:dyDescent="0.25">
      <c r="A3" s="37"/>
      <c r="B3" s="62"/>
      <c r="C3" s="62"/>
      <c r="D3" s="327" t="s">
        <v>6</v>
      </c>
      <c r="E3" s="320" t="s">
        <v>1</v>
      </c>
      <c r="F3" s="320"/>
      <c r="G3" s="321"/>
      <c r="H3" s="41"/>
      <c r="I3" s="10"/>
      <c r="J3" s="324" t="s">
        <v>6</v>
      </c>
      <c r="K3" s="320" t="s">
        <v>1</v>
      </c>
      <c r="L3" s="320"/>
      <c r="M3" s="321"/>
      <c r="N3" s="41"/>
      <c r="O3" s="12"/>
      <c r="P3" s="324" t="s">
        <v>6</v>
      </c>
      <c r="Q3" s="320" t="s">
        <v>1</v>
      </c>
      <c r="R3" s="320"/>
      <c r="S3" s="321"/>
      <c r="T3" s="41"/>
      <c r="U3" s="12"/>
    </row>
    <row r="4" spans="1:22" ht="15.75" x14ac:dyDescent="0.25">
      <c r="B4" s="61" t="s">
        <v>18</v>
      </c>
      <c r="D4" s="328"/>
      <c r="E4" s="322">
        <f>NAW!C7</f>
        <v>41944</v>
      </c>
      <c r="F4" s="322"/>
      <c r="G4" s="323"/>
      <c r="H4" s="42"/>
      <c r="I4" s="14"/>
      <c r="J4" s="325"/>
      <c r="K4" s="322">
        <f>NAW!E7</f>
        <v>41671</v>
      </c>
      <c r="L4" s="322"/>
      <c r="M4" s="323"/>
      <c r="N4" s="42"/>
      <c r="O4" s="14"/>
      <c r="P4" s="325"/>
      <c r="Q4" s="322">
        <f>NAW!G7</f>
        <v>41730</v>
      </c>
      <c r="R4" s="322"/>
      <c r="S4" s="323"/>
      <c r="T4" s="42"/>
      <c r="U4" s="80"/>
      <c r="V4" s="5"/>
    </row>
    <row r="5" spans="1:22" ht="15.75" x14ac:dyDescent="0.25">
      <c r="B5" s="64" t="s">
        <v>57</v>
      </c>
      <c r="C5" s="64" t="s">
        <v>58</v>
      </c>
      <c r="D5" s="329"/>
      <c r="E5" s="16" t="str">
        <f>NAW!C8</f>
        <v>gldc</v>
      </c>
      <c r="F5" s="16" t="str">
        <f>NAW!C9</f>
        <v>brns</v>
      </c>
      <c r="G5" s="17" t="str">
        <f>NAW!C10</f>
        <v>rdth</v>
      </c>
      <c r="H5" s="18" t="s">
        <v>16</v>
      </c>
      <c r="I5" s="15"/>
      <c r="J5" s="326"/>
      <c r="K5" s="19" t="str">
        <f>NAW!E8</f>
        <v>gldc</v>
      </c>
      <c r="L5" s="19" t="str">
        <f>NAW!E9</f>
        <v>brns</v>
      </c>
      <c r="M5" s="20" t="str">
        <f>NAW!E10</f>
        <v>rdth</v>
      </c>
      <c r="N5" s="21" t="s">
        <v>16</v>
      </c>
      <c r="O5" s="15"/>
      <c r="P5" s="326"/>
      <c r="Q5" s="19" t="str">
        <f>NAW!G8</f>
        <v>gldc</v>
      </c>
      <c r="R5" s="19" t="str">
        <f>NAW!G9</f>
        <v>brns</v>
      </c>
      <c r="S5" s="20" t="str">
        <f>NAW!G10</f>
        <v>rdth</v>
      </c>
      <c r="T5" s="21" t="s">
        <v>16</v>
      </c>
      <c r="V5" s="5"/>
    </row>
    <row r="6" spans="1:22" ht="30" customHeight="1" x14ac:dyDescent="0.25">
      <c r="A6" s="36">
        <v>1</v>
      </c>
      <c r="B6" s="65" t="s">
        <v>19</v>
      </c>
      <c r="C6" s="65" t="s">
        <v>116</v>
      </c>
      <c r="D6" s="27" t="str">
        <f>IF(AND(ISBLANK(E6),ISBLANK(F6),ISBLANK(G6))," ",3.5+(AVERAGE(E6:G6)*2.5))</f>
        <v xml:space="preserve"> </v>
      </c>
      <c r="E6" s="264"/>
      <c r="F6" s="264"/>
      <c r="G6" s="265"/>
      <c r="H6" s="266"/>
      <c r="I6" s="29"/>
      <c r="J6" s="76" t="str">
        <f>IF(AND(ISBLANK(K6),ISBLANK(L6),ISBLANK(M6))," ",3.5+(AVERAGE(K6:M6)*2.5))</f>
        <v xml:space="preserve"> </v>
      </c>
      <c r="K6" s="264"/>
      <c r="L6" s="264"/>
      <c r="M6" s="265"/>
      <c r="N6" s="266"/>
      <c r="O6" s="29"/>
      <c r="P6" s="76" t="str">
        <f>IF(AND(ISBLANK(Q6),ISBLANK(R6),ISBLANK(S6))," ",3.5+(AVERAGE(Q6:S6)*2.5))</f>
        <v xml:space="preserve"> </v>
      </c>
      <c r="Q6" s="264"/>
      <c r="R6" s="264"/>
      <c r="S6" s="265"/>
      <c r="T6" s="266"/>
      <c r="U6" s="29"/>
    </row>
    <row r="7" spans="1:22" ht="15" x14ac:dyDescent="0.25">
      <c r="A7" s="36">
        <v>2</v>
      </c>
      <c r="B7" s="65" t="s">
        <v>20</v>
      </c>
      <c r="C7" s="65" t="s">
        <v>117</v>
      </c>
      <c r="D7" s="27" t="str">
        <f t="shared" ref="D7:D10" si="0">IF(AND(ISBLANK(E7),ISBLANK(F7),ISBLANK(G7))," ",3.5+(AVERAGE(E7:G7)*2.5))</f>
        <v xml:space="preserve"> </v>
      </c>
      <c r="E7" s="267"/>
      <c r="F7" s="267"/>
      <c r="G7" s="268"/>
      <c r="H7" s="269"/>
      <c r="I7" s="29"/>
      <c r="J7" s="76" t="str">
        <f t="shared" ref="J7:J10" si="1">IF(AND(ISBLANK(K7),ISBLANK(L7),ISBLANK(M7))," ",3.5+(AVERAGE(K7:M7)*2.5))</f>
        <v xml:space="preserve"> </v>
      </c>
      <c r="K7" s="267"/>
      <c r="L7" s="267"/>
      <c r="M7" s="268"/>
      <c r="N7" s="269"/>
      <c r="O7" s="29"/>
      <c r="P7" s="76" t="str">
        <f t="shared" ref="P7:P10" si="2">IF(AND(ISBLANK(Q7),ISBLANK(R7),ISBLANK(S7))," ",3.5+(AVERAGE(Q7:S7)*2.5))</f>
        <v xml:space="preserve"> </v>
      </c>
      <c r="Q7" s="267"/>
      <c r="R7" s="267"/>
      <c r="S7" s="268"/>
      <c r="T7" s="269"/>
      <c r="U7" s="29"/>
    </row>
    <row r="8" spans="1:22" ht="30" x14ac:dyDescent="0.25">
      <c r="A8" s="36">
        <v>3</v>
      </c>
      <c r="B8" s="65" t="s">
        <v>21</v>
      </c>
      <c r="C8" s="65" t="s">
        <v>118</v>
      </c>
      <c r="D8" s="27" t="str">
        <f t="shared" si="0"/>
        <v xml:space="preserve"> </v>
      </c>
      <c r="E8" s="267"/>
      <c r="F8" s="267"/>
      <c r="G8" s="268"/>
      <c r="H8" s="269"/>
      <c r="I8" s="29"/>
      <c r="J8" s="76" t="str">
        <f t="shared" si="1"/>
        <v xml:space="preserve"> </v>
      </c>
      <c r="K8" s="267"/>
      <c r="L8" s="267"/>
      <c r="M8" s="268"/>
      <c r="N8" s="269"/>
      <c r="O8" s="29"/>
      <c r="P8" s="76" t="str">
        <f t="shared" si="2"/>
        <v xml:space="preserve"> </v>
      </c>
      <c r="Q8" s="267"/>
      <c r="R8" s="267"/>
      <c r="S8" s="268"/>
      <c r="T8" s="269"/>
      <c r="U8" s="29"/>
    </row>
    <row r="9" spans="1:22" ht="45" x14ac:dyDescent="0.25">
      <c r="A9" s="36">
        <v>4</v>
      </c>
      <c r="B9" s="65" t="s">
        <v>22</v>
      </c>
      <c r="C9" s="65" t="s">
        <v>119</v>
      </c>
      <c r="D9" s="27" t="str">
        <f t="shared" si="0"/>
        <v xml:space="preserve"> </v>
      </c>
      <c r="E9" s="270"/>
      <c r="F9" s="270"/>
      <c r="G9" s="271"/>
      <c r="H9" s="272"/>
      <c r="I9" s="29"/>
      <c r="J9" s="76" t="str">
        <f t="shared" si="1"/>
        <v xml:space="preserve"> </v>
      </c>
      <c r="K9" s="270"/>
      <c r="L9" s="270"/>
      <c r="M9" s="271"/>
      <c r="N9" s="272"/>
      <c r="O9" s="29"/>
      <c r="P9" s="76" t="str">
        <f t="shared" si="2"/>
        <v xml:space="preserve"> </v>
      </c>
      <c r="Q9" s="270"/>
      <c r="R9" s="270"/>
      <c r="S9" s="271"/>
      <c r="T9" s="272"/>
      <c r="U9" s="29"/>
    </row>
    <row r="10" spans="1:22" ht="30.75" thickBot="1" x14ac:dyDescent="0.3">
      <c r="A10" s="36">
        <v>5</v>
      </c>
      <c r="B10" s="65" t="s">
        <v>23</v>
      </c>
      <c r="C10" s="65" t="s">
        <v>120</v>
      </c>
      <c r="D10" s="98" t="str">
        <f t="shared" si="0"/>
        <v xml:space="preserve"> </v>
      </c>
      <c r="E10" s="273"/>
      <c r="F10" s="273"/>
      <c r="G10" s="274"/>
      <c r="H10" s="275"/>
      <c r="I10" s="33"/>
      <c r="J10" s="100" t="str">
        <f t="shared" si="1"/>
        <v xml:space="preserve"> </v>
      </c>
      <c r="K10" s="273"/>
      <c r="L10" s="273"/>
      <c r="M10" s="274"/>
      <c r="N10" s="275"/>
      <c r="O10" s="33"/>
      <c r="P10" s="100" t="str">
        <f t="shared" si="2"/>
        <v xml:space="preserve"> </v>
      </c>
      <c r="Q10" s="273"/>
      <c r="R10" s="273"/>
      <c r="S10" s="274"/>
      <c r="T10" s="275"/>
      <c r="U10" s="29"/>
    </row>
    <row r="11" spans="1:22" ht="16.5" thickTop="1" thickBot="1" x14ac:dyDescent="0.3">
      <c r="B11" s="66" t="s">
        <v>24</v>
      </c>
      <c r="C11" s="67"/>
      <c r="D11" s="283" t="str">
        <f>IF(SUM(D6:D10)=0," ",AVERAGE(D6:D10))</f>
        <v xml:space="preserve"> </v>
      </c>
      <c r="E11" s="29"/>
      <c r="F11" s="29"/>
      <c r="G11" s="29"/>
      <c r="H11" s="29"/>
      <c r="I11" s="29"/>
      <c r="J11" s="101" t="str">
        <f>IF(SUM(J6:J10)=0," ",AVERAGE(J6:J10))</f>
        <v xml:space="preserve"> </v>
      </c>
      <c r="K11" s="29"/>
      <c r="L11" s="29"/>
      <c r="M11" s="29"/>
      <c r="N11" s="29"/>
      <c r="O11" s="29"/>
      <c r="P11" s="101" t="str">
        <f>IF(SUM(P6:P10)=0," ",AVERAGE(P6:P10))</f>
        <v xml:space="preserve"> </v>
      </c>
      <c r="Q11" s="29"/>
      <c r="R11" s="29"/>
      <c r="S11" s="29"/>
      <c r="T11" s="29"/>
      <c r="U11" s="29"/>
    </row>
    <row r="12" spans="1:22" s="5" customFormat="1" ht="15.75" thickTop="1" x14ac:dyDescent="0.25">
      <c r="A12" s="37"/>
      <c r="B12" s="68"/>
      <c r="C12" s="72" t="s">
        <v>185</v>
      </c>
      <c r="D12" s="314"/>
      <c r="E12" s="315"/>
      <c r="F12" s="315"/>
      <c r="G12" s="315"/>
      <c r="H12" s="316"/>
      <c r="I12" s="35"/>
      <c r="J12" s="314"/>
      <c r="K12" s="315"/>
      <c r="L12" s="315"/>
      <c r="M12" s="315"/>
      <c r="N12" s="316"/>
      <c r="O12" s="35"/>
      <c r="P12" s="314"/>
      <c r="Q12" s="315"/>
      <c r="R12" s="315"/>
      <c r="S12" s="315"/>
      <c r="T12" s="316"/>
      <c r="U12" s="11"/>
    </row>
    <row r="13" spans="1:22" s="5" customFormat="1" ht="15.75" x14ac:dyDescent="0.25">
      <c r="A13" s="37"/>
      <c r="B13" s="69" t="s">
        <v>25</v>
      </c>
      <c r="C13" s="62"/>
      <c r="D13" s="317"/>
      <c r="E13" s="318"/>
      <c r="F13" s="318"/>
      <c r="G13" s="318"/>
      <c r="H13" s="319"/>
      <c r="I13" s="35"/>
      <c r="J13" s="317"/>
      <c r="K13" s="318"/>
      <c r="L13" s="318"/>
      <c r="M13" s="318"/>
      <c r="N13" s="319"/>
      <c r="O13" s="35"/>
      <c r="P13" s="317"/>
      <c r="Q13" s="318"/>
      <c r="R13" s="318"/>
      <c r="S13" s="318"/>
      <c r="T13" s="319"/>
      <c r="U13" s="22"/>
    </row>
    <row r="14" spans="1:22" s="5" customFormat="1" ht="15.75" x14ac:dyDescent="0.25">
      <c r="A14" s="37"/>
      <c r="B14" s="64" t="s">
        <v>57</v>
      </c>
      <c r="C14" s="64" t="s">
        <v>58</v>
      </c>
      <c r="D14" s="26"/>
      <c r="E14" s="23"/>
      <c r="F14" s="23"/>
      <c r="G14" s="23"/>
      <c r="H14" s="23"/>
      <c r="I14" s="24"/>
      <c r="J14" s="77"/>
      <c r="K14" s="23"/>
      <c r="L14" s="23"/>
      <c r="M14" s="23"/>
      <c r="N14" s="23"/>
      <c r="O14" s="24"/>
      <c r="P14" s="77"/>
      <c r="Q14" s="23"/>
      <c r="R14" s="23"/>
      <c r="S14" s="23"/>
      <c r="T14" s="23"/>
      <c r="U14" s="24"/>
    </row>
    <row r="15" spans="1:22" ht="45.75" customHeight="1" x14ac:dyDescent="0.25">
      <c r="A15" s="36">
        <v>1</v>
      </c>
      <c r="B15" s="65" t="s">
        <v>26</v>
      </c>
      <c r="C15" s="65" t="s">
        <v>32</v>
      </c>
      <c r="D15" s="27" t="str">
        <f>IF(AND(ISBLANK(E15),ISBLANK(F15),ISBLANK(G15))," ",3.5+(AVERAGE(E15:G15)*2.5))</f>
        <v xml:space="preserve"> </v>
      </c>
      <c r="E15" s="276"/>
      <c r="F15" s="276"/>
      <c r="G15" s="277"/>
      <c r="H15" s="266"/>
      <c r="I15" s="29"/>
      <c r="J15" s="76" t="str">
        <f>IF(AND(ISBLANK(K15),ISBLANK(L15),ISBLANK(M15))," ",3.5+(AVERAGE(K15:M15)*2.5))</f>
        <v xml:space="preserve"> </v>
      </c>
      <c r="K15" s="276"/>
      <c r="L15" s="276"/>
      <c r="M15" s="277"/>
      <c r="N15" s="28"/>
      <c r="O15" s="29"/>
      <c r="P15" s="76" t="str">
        <f>IF(AND(ISBLANK(Q15),ISBLANK(R15),ISBLANK(S15))," ",3.5+(AVERAGE(Q15:S15)*2.5))</f>
        <v xml:space="preserve"> </v>
      </c>
      <c r="Q15" s="276"/>
      <c r="R15" s="276"/>
      <c r="S15" s="277"/>
      <c r="T15" s="266"/>
      <c r="U15" s="29"/>
    </row>
    <row r="16" spans="1:22" ht="15" customHeight="1" x14ac:dyDescent="0.25">
      <c r="A16" s="36">
        <v>2</v>
      </c>
      <c r="B16" s="65" t="s">
        <v>35</v>
      </c>
      <c r="C16" s="65" t="s">
        <v>37</v>
      </c>
      <c r="D16" s="27" t="str">
        <f t="shared" ref="D16:D22" si="3">IF(AND(ISBLANK(E16),ISBLANK(F16),ISBLANK(G16))," ",3.5+(AVERAGE(E16:G16)*2.5))</f>
        <v xml:space="preserve"> </v>
      </c>
      <c r="E16" s="276"/>
      <c r="F16" s="276"/>
      <c r="G16" s="277"/>
      <c r="H16" s="278"/>
      <c r="I16" s="29"/>
      <c r="J16" s="76" t="str">
        <f t="shared" ref="J16:J22" si="4">IF(AND(ISBLANK(K16),ISBLANK(L16),ISBLANK(M16))," ",3.5+(AVERAGE(K16:M16)*2.5))</f>
        <v xml:space="preserve"> </v>
      </c>
      <c r="K16" s="276"/>
      <c r="L16" s="276"/>
      <c r="M16" s="277"/>
      <c r="N16" s="34"/>
      <c r="O16" s="29"/>
      <c r="P16" s="76" t="str">
        <f t="shared" ref="P16:P22" si="5">IF(AND(ISBLANK(Q16),ISBLANK(R16),ISBLANK(S16))," ",3.5+(AVERAGE(Q16:S16)*2.5))</f>
        <v xml:space="preserve"> </v>
      </c>
      <c r="Q16" s="276"/>
      <c r="R16" s="276"/>
      <c r="S16" s="277"/>
      <c r="T16" s="278"/>
      <c r="U16" s="29"/>
    </row>
    <row r="17" spans="1:21" ht="15" x14ac:dyDescent="0.25">
      <c r="A17" s="36">
        <v>3</v>
      </c>
      <c r="B17" s="65" t="s">
        <v>36</v>
      </c>
      <c r="C17" s="65" t="s">
        <v>33</v>
      </c>
      <c r="D17" s="27" t="str">
        <f t="shared" si="3"/>
        <v xml:space="preserve"> </v>
      </c>
      <c r="E17" s="276"/>
      <c r="F17" s="276"/>
      <c r="G17" s="277"/>
      <c r="H17" s="278"/>
      <c r="I17" s="29"/>
      <c r="J17" s="76" t="str">
        <f t="shared" si="4"/>
        <v xml:space="preserve"> </v>
      </c>
      <c r="K17" s="276"/>
      <c r="L17" s="276"/>
      <c r="M17" s="277"/>
      <c r="N17" s="34"/>
      <c r="O17" s="29"/>
      <c r="P17" s="76" t="str">
        <f t="shared" si="5"/>
        <v xml:space="preserve"> </v>
      </c>
      <c r="Q17" s="276"/>
      <c r="R17" s="276"/>
      <c r="S17" s="277"/>
      <c r="T17" s="278"/>
      <c r="U17" s="29"/>
    </row>
    <row r="18" spans="1:21" ht="30" x14ac:dyDescent="0.25">
      <c r="A18" s="36">
        <v>4</v>
      </c>
      <c r="B18" s="65" t="s">
        <v>27</v>
      </c>
      <c r="C18" s="65" t="s">
        <v>38</v>
      </c>
      <c r="D18" s="27" t="str">
        <f t="shared" si="3"/>
        <v xml:space="preserve"> </v>
      </c>
      <c r="E18" s="276"/>
      <c r="F18" s="276"/>
      <c r="G18" s="277"/>
      <c r="H18" s="278"/>
      <c r="I18" s="29"/>
      <c r="J18" s="76" t="str">
        <f t="shared" si="4"/>
        <v xml:space="preserve"> </v>
      </c>
      <c r="K18" s="276"/>
      <c r="L18" s="276"/>
      <c r="M18" s="277"/>
      <c r="N18" s="34"/>
      <c r="O18" s="29"/>
      <c r="P18" s="76" t="str">
        <f t="shared" si="5"/>
        <v xml:space="preserve"> </v>
      </c>
      <c r="Q18" s="276"/>
      <c r="R18" s="276"/>
      <c r="S18" s="277"/>
      <c r="T18" s="278"/>
      <c r="U18" s="29"/>
    </row>
    <row r="19" spans="1:21" ht="30" x14ac:dyDescent="0.25">
      <c r="A19" s="36">
        <v>5</v>
      </c>
      <c r="B19" s="65" t="s">
        <v>28</v>
      </c>
      <c r="C19" s="65" t="s">
        <v>34</v>
      </c>
      <c r="D19" s="27" t="str">
        <f t="shared" si="3"/>
        <v xml:space="preserve"> </v>
      </c>
      <c r="E19" s="276"/>
      <c r="F19" s="276"/>
      <c r="G19" s="277"/>
      <c r="H19" s="269"/>
      <c r="I19" s="29"/>
      <c r="J19" s="76" t="str">
        <f t="shared" si="4"/>
        <v xml:space="preserve"> </v>
      </c>
      <c r="K19" s="276"/>
      <c r="L19" s="276"/>
      <c r="M19" s="277"/>
      <c r="N19" s="30"/>
      <c r="O19" s="29"/>
      <c r="P19" s="76" t="str">
        <f t="shared" si="5"/>
        <v xml:space="preserve"> </v>
      </c>
      <c r="Q19" s="267"/>
      <c r="R19" s="267"/>
      <c r="S19" s="268"/>
      <c r="T19" s="269"/>
      <c r="U19" s="29"/>
    </row>
    <row r="20" spans="1:21" ht="30" x14ac:dyDescent="0.25">
      <c r="A20" s="36">
        <v>6</v>
      </c>
      <c r="B20" s="65" t="s">
        <v>54</v>
      </c>
      <c r="C20" s="65" t="s">
        <v>59</v>
      </c>
      <c r="D20" s="27" t="str">
        <f t="shared" si="3"/>
        <v xml:space="preserve"> </v>
      </c>
      <c r="E20" s="276"/>
      <c r="F20" s="276"/>
      <c r="G20" s="277"/>
      <c r="H20" s="269"/>
      <c r="I20" s="29"/>
      <c r="J20" s="76" t="str">
        <f t="shared" si="4"/>
        <v xml:space="preserve"> </v>
      </c>
      <c r="K20" s="276"/>
      <c r="L20" s="276"/>
      <c r="M20" s="277"/>
      <c r="N20" s="30"/>
      <c r="O20" s="29"/>
      <c r="P20" s="76" t="str">
        <f t="shared" si="5"/>
        <v xml:space="preserve"> </v>
      </c>
      <c r="Q20" s="267"/>
      <c r="R20" s="267"/>
      <c r="S20" s="268"/>
      <c r="T20" s="269"/>
      <c r="U20" s="29"/>
    </row>
    <row r="21" spans="1:21" ht="30" x14ac:dyDescent="0.25">
      <c r="A21" s="36">
        <v>7</v>
      </c>
      <c r="B21" s="65" t="s">
        <v>30</v>
      </c>
      <c r="C21" s="65" t="s">
        <v>60</v>
      </c>
      <c r="D21" s="27" t="str">
        <f t="shared" si="3"/>
        <v xml:space="preserve"> </v>
      </c>
      <c r="E21" s="279"/>
      <c r="F21" s="279"/>
      <c r="G21" s="280"/>
      <c r="H21" s="272"/>
      <c r="I21" s="29"/>
      <c r="J21" s="76" t="str">
        <f t="shared" si="4"/>
        <v xml:space="preserve"> </v>
      </c>
      <c r="K21" s="279"/>
      <c r="L21" s="279"/>
      <c r="M21" s="280"/>
      <c r="N21" s="31"/>
      <c r="O21" s="29"/>
      <c r="P21" s="76" t="str">
        <f t="shared" si="5"/>
        <v xml:space="preserve"> </v>
      </c>
      <c r="Q21" s="270"/>
      <c r="R21" s="270"/>
      <c r="S21" s="271"/>
      <c r="T21" s="272"/>
      <c r="U21" s="29"/>
    </row>
    <row r="22" spans="1:21" ht="15.75" thickBot="1" x14ac:dyDescent="0.3">
      <c r="A22" s="36">
        <v>8</v>
      </c>
      <c r="B22" s="70" t="s">
        <v>29</v>
      </c>
      <c r="C22" s="71" t="s">
        <v>31</v>
      </c>
      <c r="D22" s="98" t="str">
        <f t="shared" si="3"/>
        <v xml:space="preserve"> </v>
      </c>
      <c r="E22" s="273"/>
      <c r="F22" s="273"/>
      <c r="G22" s="274"/>
      <c r="H22" s="275"/>
      <c r="I22" s="33"/>
      <c r="J22" s="100" t="str">
        <f t="shared" si="4"/>
        <v xml:space="preserve"> </v>
      </c>
      <c r="K22" s="273"/>
      <c r="L22" s="273"/>
      <c r="M22" s="274"/>
      <c r="N22" s="32"/>
      <c r="O22" s="33"/>
      <c r="P22" s="100" t="str">
        <f t="shared" si="5"/>
        <v xml:space="preserve"> </v>
      </c>
      <c r="Q22" s="273"/>
      <c r="R22" s="273"/>
      <c r="S22" s="274"/>
      <c r="T22" s="275"/>
      <c r="U22" s="29"/>
    </row>
    <row r="23" spans="1:21" ht="16.5" thickTop="1" thickBot="1" x14ac:dyDescent="0.3">
      <c r="B23" s="66" t="s">
        <v>24</v>
      </c>
      <c r="C23" s="67"/>
      <c r="D23" s="99" t="str">
        <f>IF(SUM(D15:D22)=0," ",AVERAGE(D15:D22))</f>
        <v xml:space="preserve"> </v>
      </c>
      <c r="E23" s="29"/>
      <c r="F23" s="29"/>
      <c r="G23" s="29"/>
      <c r="H23" s="29"/>
      <c r="I23" s="29"/>
      <c r="J23" s="101" t="str">
        <f>IF(SUM(J15:J22)=0," ",AVERAGE(J15:J22))</f>
        <v xml:space="preserve"> </v>
      </c>
      <c r="K23" s="29"/>
      <c r="L23" s="29"/>
      <c r="M23" s="29"/>
      <c r="N23" s="29"/>
      <c r="O23" s="29"/>
      <c r="P23" s="101" t="str">
        <f>IF(SUM(P15:P22)=0," ",AVERAGE(P15:P22))</f>
        <v xml:space="preserve"> </v>
      </c>
      <c r="Q23" s="29"/>
      <c r="R23" s="29"/>
      <c r="S23" s="29"/>
      <c r="T23" s="29"/>
      <c r="U23" s="29"/>
    </row>
    <row r="24" spans="1:21" s="5" customFormat="1" ht="15.75" thickTop="1" x14ac:dyDescent="0.25">
      <c r="A24" s="37"/>
      <c r="B24" s="68"/>
      <c r="C24" s="72" t="s">
        <v>185</v>
      </c>
      <c r="D24" s="314"/>
      <c r="E24" s="315"/>
      <c r="F24" s="315"/>
      <c r="G24" s="315"/>
      <c r="H24" s="316"/>
      <c r="I24" s="35"/>
      <c r="J24" s="314"/>
      <c r="K24" s="315"/>
      <c r="L24" s="315"/>
      <c r="M24" s="315"/>
      <c r="N24" s="316"/>
      <c r="O24" s="35"/>
      <c r="P24" s="314"/>
      <c r="Q24" s="315"/>
      <c r="R24" s="315"/>
      <c r="S24" s="315"/>
      <c r="T24" s="316"/>
      <c r="U24" s="11"/>
    </row>
    <row r="25" spans="1:21" s="5" customFormat="1" ht="15.75" x14ac:dyDescent="0.25">
      <c r="A25" s="37"/>
      <c r="B25" s="69" t="s">
        <v>39</v>
      </c>
      <c r="C25" s="62"/>
      <c r="D25" s="317"/>
      <c r="E25" s="318"/>
      <c r="F25" s="318"/>
      <c r="G25" s="318"/>
      <c r="H25" s="319"/>
      <c r="I25" s="35"/>
      <c r="J25" s="317"/>
      <c r="K25" s="318"/>
      <c r="L25" s="318"/>
      <c r="M25" s="318"/>
      <c r="N25" s="319"/>
      <c r="O25" s="35"/>
      <c r="P25" s="317"/>
      <c r="Q25" s="318"/>
      <c r="R25" s="318"/>
      <c r="S25" s="318"/>
      <c r="T25" s="319"/>
      <c r="U25" s="22"/>
    </row>
    <row r="26" spans="1:21" s="5" customFormat="1" ht="15.75" x14ac:dyDescent="0.25">
      <c r="A26" s="37"/>
      <c r="B26" s="64" t="s">
        <v>57</v>
      </c>
      <c r="C26" s="64" t="s">
        <v>58</v>
      </c>
      <c r="D26" s="26"/>
      <c r="E26" s="23"/>
      <c r="F26" s="23"/>
      <c r="G26" s="23"/>
      <c r="H26" s="23"/>
      <c r="I26" s="24"/>
      <c r="J26" s="77"/>
      <c r="K26" s="23"/>
      <c r="L26" s="23"/>
      <c r="M26" s="23"/>
      <c r="N26" s="23"/>
      <c r="O26" s="24"/>
      <c r="P26" s="77"/>
      <c r="Q26" s="23"/>
      <c r="R26" s="23"/>
      <c r="S26" s="23"/>
      <c r="T26" s="23"/>
      <c r="U26" s="24"/>
    </row>
    <row r="27" spans="1:21" ht="30" x14ac:dyDescent="0.25">
      <c r="A27" s="36">
        <v>1</v>
      </c>
      <c r="B27" s="71" t="s">
        <v>40</v>
      </c>
      <c r="C27" s="71" t="s">
        <v>45</v>
      </c>
      <c r="D27" s="27" t="str">
        <f>IF(AND(ISBLANK(E27),ISBLANK(F27),ISBLANK(G27))," ",3.5+(AVERAGE(E27:G27)*2.5))</f>
        <v xml:space="preserve"> </v>
      </c>
      <c r="E27" s="264"/>
      <c r="F27" s="264"/>
      <c r="G27" s="265"/>
      <c r="H27" s="266"/>
      <c r="I27" s="29"/>
      <c r="J27" s="76" t="str">
        <f>IF(AND(ISBLANK(K27),ISBLANK(L27),ISBLANK(M27))," ",3.5+(AVERAGE(K27:M27)*2.5))</f>
        <v xml:space="preserve"> </v>
      </c>
      <c r="K27" s="264"/>
      <c r="L27" s="264"/>
      <c r="M27" s="265"/>
      <c r="N27" s="266"/>
      <c r="O27" s="29"/>
      <c r="P27" s="76" t="str">
        <f>IF(AND(ISBLANK(Q27),ISBLANK(R27),ISBLANK(S27))," ",3.5+(AVERAGE(Q27:S27)*2.5))</f>
        <v xml:space="preserve"> </v>
      </c>
      <c r="Q27" s="276"/>
      <c r="R27" s="276"/>
      <c r="S27" s="277"/>
      <c r="T27" s="266"/>
      <c r="U27" s="29"/>
    </row>
    <row r="28" spans="1:21" ht="30" x14ac:dyDescent="0.25">
      <c r="A28" s="36">
        <v>2</v>
      </c>
      <c r="B28" s="71" t="s">
        <v>41</v>
      </c>
      <c r="C28" s="71" t="s">
        <v>65</v>
      </c>
      <c r="D28" s="27" t="str">
        <f t="shared" ref="D28:D31" si="6">IF(AND(ISBLANK(E28),ISBLANK(F28),ISBLANK(G28))," ",3.5+(AVERAGE(E28:G28)*2.5))</f>
        <v xml:space="preserve"> </v>
      </c>
      <c r="E28" s="267"/>
      <c r="F28" s="267"/>
      <c r="G28" s="268"/>
      <c r="H28" s="269"/>
      <c r="I28" s="29"/>
      <c r="J28" s="76" t="str">
        <f t="shared" ref="J28:J31" si="7">IF(AND(ISBLANK(K28),ISBLANK(L28),ISBLANK(M28))," ",3.5+(AVERAGE(K28:M28)*2.5))</f>
        <v xml:space="preserve"> </v>
      </c>
      <c r="K28" s="267"/>
      <c r="L28" s="267"/>
      <c r="M28" s="268"/>
      <c r="N28" s="269"/>
      <c r="O28" s="29"/>
      <c r="P28" s="76" t="str">
        <f t="shared" ref="P28:P31" si="8">IF(AND(ISBLANK(Q28),ISBLANK(R28),ISBLANK(S28))," ",3.5+(AVERAGE(Q28:S28)*2.5))</f>
        <v xml:space="preserve"> </v>
      </c>
      <c r="Q28" s="267"/>
      <c r="R28" s="267"/>
      <c r="S28" s="268"/>
      <c r="T28" s="269"/>
      <c r="U28" s="29"/>
    </row>
    <row r="29" spans="1:21" ht="30" x14ac:dyDescent="0.25">
      <c r="A29" s="36">
        <v>3</v>
      </c>
      <c r="B29" s="71" t="s">
        <v>42</v>
      </c>
      <c r="C29" s="71" t="s">
        <v>46</v>
      </c>
      <c r="D29" s="27" t="str">
        <f t="shared" si="6"/>
        <v xml:space="preserve"> </v>
      </c>
      <c r="E29" s="267"/>
      <c r="F29" s="267"/>
      <c r="G29" s="268"/>
      <c r="H29" s="269"/>
      <c r="I29" s="29"/>
      <c r="J29" s="76" t="str">
        <f t="shared" si="7"/>
        <v xml:space="preserve"> </v>
      </c>
      <c r="K29" s="267"/>
      <c r="L29" s="267"/>
      <c r="M29" s="268"/>
      <c r="N29" s="269"/>
      <c r="O29" s="29"/>
      <c r="P29" s="76" t="str">
        <f t="shared" si="8"/>
        <v xml:space="preserve"> </v>
      </c>
      <c r="Q29" s="267"/>
      <c r="R29" s="267"/>
      <c r="S29" s="268"/>
      <c r="T29" s="269"/>
      <c r="U29" s="29"/>
    </row>
    <row r="30" spans="1:21" ht="30" x14ac:dyDescent="0.25">
      <c r="A30" s="36">
        <v>4</v>
      </c>
      <c r="B30" s="71" t="s">
        <v>44</v>
      </c>
      <c r="C30" s="71" t="s">
        <v>47</v>
      </c>
      <c r="D30" s="27" t="str">
        <f t="shared" si="6"/>
        <v xml:space="preserve"> </v>
      </c>
      <c r="E30" s="267"/>
      <c r="F30" s="267"/>
      <c r="G30" s="268"/>
      <c r="H30" s="281"/>
      <c r="I30" s="29"/>
      <c r="J30" s="76" t="str">
        <f t="shared" si="7"/>
        <v xml:space="preserve"> </v>
      </c>
      <c r="K30" s="267"/>
      <c r="L30" s="267"/>
      <c r="M30" s="268"/>
      <c r="N30" s="272"/>
      <c r="O30" s="29"/>
      <c r="P30" s="76" t="str">
        <f t="shared" si="8"/>
        <v xml:space="preserve"> </v>
      </c>
      <c r="Q30" s="270"/>
      <c r="R30" s="270"/>
      <c r="S30" s="271"/>
      <c r="T30" s="272"/>
      <c r="U30" s="29"/>
    </row>
    <row r="31" spans="1:21" ht="30.75" thickBot="1" x14ac:dyDescent="0.3">
      <c r="A31" s="36">
        <v>5</v>
      </c>
      <c r="B31" s="71" t="s">
        <v>43</v>
      </c>
      <c r="C31" s="71" t="s">
        <v>66</v>
      </c>
      <c r="D31" s="98" t="str">
        <f t="shared" si="6"/>
        <v xml:space="preserve"> </v>
      </c>
      <c r="E31" s="273"/>
      <c r="F31" s="273"/>
      <c r="G31" s="274"/>
      <c r="H31" s="282"/>
      <c r="I31" s="33"/>
      <c r="J31" s="100" t="str">
        <f t="shared" si="7"/>
        <v xml:space="preserve"> </v>
      </c>
      <c r="K31" s="273"/>
      <c r="L31" s="273"/>
      <c r="M31" s="274"/>
      <c r="N31" s="275"/>
      <c r="O31" s="33"/>
      <c r="P31" s="100" t="str">
        <f t="shared" si="8"/>
        <v xml:space="preserve"> </v>
      </c>
      <c r="Q31" s="273"/>
      <c r="R31" s="273"/>
      <c r="S31" s="274"/>
      <c r="T31" s="275"/>
      <c r="U31" s="29"/>
    </row>
    <row r="32" spans="1:21" ht="16.5" thickTop="1" thickBot="1" x14ac:dyDescent="0.3">
      <c r="B32" s="66" t="s">
        <v>24</v>
      </c>
      <c r="C32" s="67"/>
      <c r="D32" s="99" t="str">
        <f>IF(SUM(D27:D31)=0," ",AVERAGE(D27:D31))</f>
        <v xml:space="preserve"> </v>
      </c>
      <c r="E32" s="29"/>
      <c r="F32" s="29"/>
      <c r="G32" s="29"/>
      <c r="H32" s="29"/>
      <c r="I32" s="29"/>
      <c r="J32" s="101" t="str">
        <f>IF(SUM(J27:J31)=0," ",AVERAGE(J27:J31))</f>
        <v xml:space="preserve"> </v>
      </c>
      <c r="K32" s="29"/>
      <c r="L32" s="29"/>
      <c r="M32" s="29"/>
      <c r="N32" s="29"/>
      <c r="O32" s="29"/>
      <c r="P32" s="101" t="str">
        <f>IF(SUM(P27:P31)=0," ",AVERAGE(P27:P31))</f>
        <v xml:space="preserve"> </v>
      </c>
      <c r="Q32" s="29"/>
      <c r="R32" s="29"/>
      <c r="S32" s="29"/>
      <c r="T32" s="29"/>
      <c r="U32" s="29"/>
    </row>
    <row r="33" spans="1:21" s="5" customFormat="1" ht="15.75" thickTop="1" x14ac:dyDescent="0.25">
      <c r="A33" s="37"/>
      <c r="B33" s="67"/>
      <c r="C33" s="72" t="s">
        <v>185</v>
      </c>
      <c r="D33" s="314"/>
      <c r="E33" s="315"/>
      <c r="F33" s="315"/>
      <c r="G33" s="315"/>
      <c r="H33" s="316"/>
      <c r="I33" s="35"/>
      <c r="J33" s="314"/>
      <c r="K33" s="315"/>
      <c r="L33" s="315"/>
      <c r="M33" s="315"/>
      <c r="N33" s="316"/>
      <c r="O33" s="35"/>
      <c r="P33" s="314"/>
      <c r="Q33" s="315"/>
      <c r="R33" s="315"/>
      <c r="S33" s="315"/>
      <c r="T33" s="316"/>
      <c r="U33" s="11"/>
    </row>
    <row r="34" spans="1:21" s="5" customFormat="1" ht="15.75" x14ac:dyDescent="0.25">
      <c r="A34" s="37"/>
      <c r="B34" s="69" t="s">
        <v>48</v>
      </c>
      <c r="C34" s="62"/>
      <c r="D34" s="317"/>
      <c r="E34" s="318"/>
      <c r="F34" s="318"/>
      <c r="G34" s="318"/>
      <c r="H34" s="319"/>
      <c r="I34" s="35"/>
      <c r="J34" s="317"/>
      <c r="K34" s="318"/>
      <c r="L34" s="318"/>
      <c r="M34" s="318"/>
      <c r="N34" s="319"/>
      <c r="O34" s="35"/>
      <c r="P34" s="317"/>
      <c r="Q34" s="318"/>
      <c r="R34" s="318"/>
      <c r="S34" s="318"/>
      <c r="T34" s="319"/>
      <c r="U34" s="22"/>
    </row>
    <row r="35" spans="1:21" s="5" customFormat="1" ht="15.75" x14ac:dyDescent="0.25">
      <c r="A35" s="37"/>
      <c r="B35" s="64" t="s">
        <v>57</v>
      </c>
      <c r="C35" s="64" t="s">
        <v>58</v>
      </c>
      <c r="D35" s="26"/>
      <c r="E35" s="23"/>
      <c r="F35" s="23"/>
      <c r="G35" s="23"/>
      <c r="H35" s="23"/>
      <c r="I35" s="24"/>
      <c r="J35" s="77"/>
      <c r="K35" s="23"/>
      <c r="L35" s="23"/>
      <c r="M35" s="23"/>
      <c r="N35" s="23"/>
      <c r="O35" s="24"/>
      <c r="P35" s="77"/>
      <c r="Q35" s="23"/>
      <c r="R35" s="23"/>
      <c r="S35" s="23"/>
      <c r="T35" s="23"/>
      <c r="U35" s="24"/>
    </row>
    <row r="36" spans="1:21" ht="15" x14ac:dyDescent="0.25">
      <c r="A36" s="36">
        <v>1</v>
      </c>
      <c r="B36" s="71" t="s">
        <v>49</v>
      </c>
      <c r="C36" s="71" t="s">
        <v>61</v>
      </c>
      <c r="D36" s="27" t="str">
        <f>IF(AND(ISBLANK(E36),ISBLANK(F36),ISBLANK(G36))," ",3.5+(AVERAGE(E36:G36)*2.5))</f>
        <v xml:space="preserve"> </v>
      </c>
      <c r="E36" s="267"/>
      <c r="F36" s="267"/>
      <c r="G36" s="267"/>
      <c r="H36" s="266"/>
      <c r="I36" s="29"/>
      <c r="J36" s="76" t="str">
        <f>IF(AND(ISBLANK(K36),ISBLANK(L36),ISBLANK(M36))," ",3.5+(AVERAGE(K36:M36)*2.5))</f>
        <v xml:space="preserve"> </v>
      </c>
      <c r="K36" s="267"/>
      <c r="L36" s="267"/>
      <c r="M36" s="267"/>
      <c r="N36" s="266"/>
      <c r="O36" s="29"/>
      <c r="P36" s="76" t="str">
        <f>IF(AND(ISBLANK(Q36),ISBLANK(R36),ISBLANK(S36))," ",3.5+(AVERAGE(Q36:S36)*2.5))</f>
        <v xml:space="preserve"> </v>
      </c>
      <c r="Q36" s="276"/>
      <c r="R36" s="276"/>
      <c r="S36" s="277"/>
      <c r="T36" s="266"/>
      <c r="U36" s="29"/>
    </row>
    <row r="37" spans="1:21" ht="30" x14ac:dyDescent="0.25">
      <c r="A37" s="36">
        <v>2</v>
      </c>
      <c r="B37" s="71" t="s">
        <v>50</v>
      </c>
      <c r="C37" s="71" t="s">
        <v>53</v>
      </c>
      <c r="D37" s="27" t="str">
        <f t="shared" ref="D37:D38" si="9">IF(AND(ISBLANK(E37),ISBLANK(F37),ISBLANK(G37))," ",3.5+(AVERAGE(E37:G37)*2.5))</f>
        <v xml:space="preserve"> </v>
      </c>
      <c r="E37" s="267"/>
      <c r="F37" s="267"/>
      <c r="G37" s="267"/>
      <c r="H37" s="269"/>
      <c r="I37" s="29"/>
      <c r="J37" s="76" t="str">
        <f t="shared" ref="J37:J38" si="10">IF(AND(ISBLANK(K37),ISBLANK(L37),ISBLANK(M37))," ",3.5+(AVERAGE(K37:M37)*2.5))</f>
        <v xml:space="preserve"> </v>
      </c>
      <c r="K37" s="267"/>
      <c r="L37" s="267"/>
      <c r="M37" s="267"/>
      <c r="N37" s="269"/>
      <c r="O37" s="29"/>
      <c r="P37" s="76" t="str">
        <f t="shared" ref="P37:P38" si="11">IF(AND(ISBLANK(Q37),ISBLANK(R37),ISBLANK(S37))," ",3.5+(AVERAGE(Q37:S37)*2.5))</f>
        <v xml:space="preserve"> </v>
      </c>
      <c r="Q37" s="267"/>
      <c r="R37" s="267"/>
      <c r="S37" s="268"/>
      <c r="T37" s="269"/>
      <c r="U37" s="29"/>
    </row>
    <row r="38" spans="1:21" ht="45.75" thickBot="1" x14ac:dyDescent="0.3">
      <c r="A38" s="36">
        <v>3</v>
      </c>
      <c r="B38" s="71" t="s">
        <v>51</v>
      </c>
      <c r="C38" s="71" t="s">
        <v>52</v>
      </c>
      <c r="D38" s="98" t="str">
        <f t="shared" si="9"/>
        <v xml:space="preserve"> </v>
      </c>
      <c r="E38" s="273"/>
      <c r="F38" s="273"/>
      <c r="G38" s="274"/>
      <c r="H38" s="275"/>
      <c r="I38" s="29"/>
      <c r="J38" s="100" t="str">
        <f t="shared" si="10"/>
        <v xml:space="preserve"> </v>
      </c>
      <c r="K38" s="273"/>
      <c r="L38" s="273"/>
      <c r="M38" s="274"/>
      <c r="N38" s="275"/>
      <c r="O38" s="29"/>
      <c r="P38" s="100" t="str">
        <f t="shared" si="11"/>
        <v xml:space="preserve"> </v>
      </c>
      <c r="Q38" s="273"/>
      <c r="R38" s="273"/>
      <c r="S38" s="274"/>
      <c r="T38" s="275"/>
      <c r="U38" s="29"/>
    </row>
    <row r="39" spans="1:21" ht="16.5" thickTop="1" thickBot="1" x14ac:dyDescent="0.3">
      <c r="B39" s="66" t="s">
        <v>24</v>
      </c>
      <c r="C39" s="67"/>
      <c r="D39" s="99" t="str">
        <f>IF(SUM(D36:D38)=0," ",AVERAGE(D36:D38))</f>
        <v xml:space="preserve"> </v>
      </c>
      <c r="E39" s="29"/>
      <c r="F39" s="29"/>
      <c r="G39" s="29"/>
      <c r="H39" s="29"/>
      <c r="I39" s="29"/>
      <c r="J39" s="101" t="str">
        <f>IF(SUM(J36:J38)=0," ",AVERAGE(J36:J38))</f>
        <v xml:space="preserve"> </v>
      </c>
      <c r="K39" s="29"/>
      <c r="L39" s="29"/>
      <c r="M39" s="29"/>
      <c r="N39" s="29"/>
      <c r="O39" s="29"/>
      <c r="P39" s="101" t="str">
        <f>IF(SUM(P36:P38)=0," ",AVERAGE(P36:P38))</f>
        <v xml:space="preserve"> </v>
      </c>
      <c r="Q39" s="29"/>
      <c r="R39" s="29"/>
      <c r="S39" s="29"/>
      <c r="T39" s="29"/>
      <c r="U39" s="29"/>
    </row>
    <row r="40" spans="1:21" ht="15.75" thickTop="1" x14ac:dyDescent="0.25">
      <c r="B40" s="66"/>
      <c r="C40" s="72" t="s">
        <v>185</v>
      </c>
      <c r="D40" s="314"/>
      <c r="E40" s="315"/>
      <c r="F40" s="315"/>
      <c r="G40" s="315"/>
      <c r="H40" s="316"/>
      <c r="I40" s="29"/>
      <c r="J40" s="314"/>
      <c r="K40" s="315"/>
      <c r="L40" s="315"/>
      <c r="M40" s="315"/>
      <c r="N40" s="316"/>
      <c r="O40" s="29"/>
      <c r="P40" s="314"/>
      <c r="Q40" s="315"/>
      <c r="R40" s="315"/>
      <c r="S40" s="315"/>
      <c r="T40" s="316"/>
      <c r="U40" s="29"/>
    </row>
    <row r="41" spans="1:21" ht="15" x14ac:dyDescent="0.25">
      <c r="B41" s="6"/>
      <c r="D41" s="317"/>
      <c r="E41" s="318"/>
      <c r="F41" s="318"/>
      <c r="G41" s="318"/>
      <c r="H41" s="319"/>
      <c r="I41" s="35"/>
      <c r="J41" s="317"/>
      <c r="K41" s="318"/>
      <c r="L41" s="318"/>
      <c r="M41" s="318"/>
      <c r="N41" s="319"/>
      <c r="O41" s="35"/>
      <c r="P41" s="317"/>
      <c r="Q41" s="318"/>
      <c r="R41" s="318"/>
      <c r="S41" s="318"/>
      <c r="T41" s="319"/>
      <c r="U41" s="35"/>
    </row>
    <row r="42" spans="1:21" ht="15" x14ac:dyDescent="0.25"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35"/>
    </row>
    <row r="43" spans="1:21" x14ac:dyDescent="0.25"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</row>
    <row r="44" spans="1:21" x14ac:dyDescent="0.25">
      <c r="B44" s="62"/>
      <c r="C44" s="62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1" x14ac:dyDescent="0.25">
      <c r="B45" s="62"/>
      <c r="C45" s="62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1" x14ac:dyDescent="0.25">
      <c r="B46" s="62"/>
      <c r="C46" s="73" t="s">
        <v>64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1:21" x14ac:dyDescent="0.25">
      <c r="B47" s="62"/>
      <c r="C47" s="74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  <row r="49" spans="1:4" s="6" customFormat="1" x14ac:dyDescent="0.25">
      <c r="A49" s="36"/>
      <c r="B49" s="63"/>
      <c r="C49" s="73"/>
      <c r="D49" s="25"/>
    </row>
    <row r="50" spans="1:4" s="6" customFormat="1" x14ac:dyDescent="0.25">
      <c r="B50" s="63"/>
      <c r="C50" s="75"/>
    </row>
    <row r="51" spans="1:4" s="6" customFormat="1" x14ac:dyDescent="0.25">
      <c r="B51" s="63"/>
      <c r="C51" s="63"/>
    </row>
    <row r="52" spans="1:4" s="6" customFormat="1" x14ac:dyDescent="0.25">
      <c r="B52" s="63"/>
      <c r="C52" s="73"/>
    </row>
    <row r="53" spans="1:4" s="6" customFormat="1" x14ac:dyDescent="0.25">
      <c r="B53" s="63"/>
      <c r="C53" s="75"/>
    </row>
    <row r="54" spans="1:4" s="6" customFormat="1" x14ac:dyDescent="0.25">
      <c r="B54" s="63"/>
      <c r="C54" s="63"/>
    </row>
    <row r="63" spans="1:4" s="6" customFormat="1" x14ac:dyDescent="0.25">
      <c r="A63" s="36"/>
      <c r="B63" s="63"/>
      <c r="C63" s="63"/>
    </row>
    <row r="64" spans="1:4" s="6" customFormat="1" x14ac:dyDescent="0.25">
      <c r="A64" s="36"/>
      <c r="B64" s="63"/>
      <c r="C64" s="63"/>
    </row>
    <row r="68" spans="1:21" ht="27.75" customHeight="1" x14ac:dyDescent="0.25">
      <c r="D68" s="36">
        <v>1</v>
      </c>
      <c r="E68" s="330" t="str">
        <f t="shared" ref="E68:E75" si="12">C15</f>
        <v>Door de kennis die hij heeft opgedaan tijdens het schrijven van het ondernemingsplan is hij vol zelfvertrouwen over de lange termijn doelen die hij voor de onderneming voor ogen heeft</v>
      </c>
      <c r="F68" s="330"/>
      <c r="G68" s="330"/>
      <c r="H68" s="330"/>
      <c r="I68" s="330"/>
      <c r="J68" s="330"/>
      <c r="K68" s="330"/>
      <c r="L68" s="330"/>
      <c r="M68" s="330"/>
      <c r="N68" s="330"/>
      <c r="O68" s="330"/>
      <c r="P68" s="330"/>
      <c r="Q68" s="330"/>
      <c r="R68" s="330"/>
      <c r="S68" s="330"/>
      <c r="T68" s="330"/>
      <c r="U68" s="4"/>
    </row>
    <row r="69" spans="1:21" x14ac:dyDescent="0.25">
      <c r="A69" s="36">
        <v>1</v>
      </c>
      <c r="B69" s="312" t="str">
        <f>C6</f>
        <v>Zoekt proactief naar trends en ontwikkelingen en bedenkt verbeteracties voor de onderneming</v>
      </c>
      <c r="C69" s="312"/>
      <c r="D69" s="36">
        <v>2</v>
      </c>
      <c r="E69" s="330" t="str">
        <f t="shared" si="12"/>
        <v>Durft beslissingen te nemen bij het ontstaan van problemen</v>
      </c>
      <c r="F69" s="330"/>
      <c r="G69" s="330"/>
      <c r="H69" s="330"/>
      <c r="I69" s="330"/>
      <c r="J69" s="330"/>
      <c r="K69" s="330"/>
      <c r="L69" s="330"/>
      <c r="M69" s="330"/>
      <c r="N69" s="330"/>
      <c r="O69" s="330"/>
      <c r="P69" s="330"/>
      <c r="Q69" s="330"/>
      <c r="R69" s="330"/>
      <c r="S69" s="330"/>
      <c r="T69" s="330"/>
      <c r="U69" s="4"/>
    </row>
    <row r="70" spans="1:21" x14ac:dyDescent="0.25">
      <c r="A70" s="36">
        <v>2</v>
      </c>
      <c r="B70" s="312" t="str">
        <f t="shared" ref="B70:B73" si="13">C7</f>
        <v>Heeft toekomstvisie en communiceert deze actief</v>
      </c>
      <c r="C70" s="312"/>
      <c r="D70" s="36">
        <v>3</v>
      </c>
      <c r="E70" s="330" t="str">
        <f t="shared" si="12"/>
        <v>Gaat zelf actief op zoek naar oplossingen bij problemen</v>
      </c>
      <c r="F70" s="330"/>
      <c r="G70" s="330"/>
      <c r="H70" s="330"/>
      <c r="I70" s="330"/>
      <c r="J70" s="330"/>
      <c r="K70" s="330"/>
      <c r="L70" s="330"/>
      <c r="M70" s="330"/>
      <c r="N70" s="330"/>
      <c r="O70" s="330"/>
      <c r="P70" s="330"/>
      <c r="Q70" s="330"/>
      <c r="R70" s="330"/>
      <c r="S70" s="330"/>
      <c r="T70" s="330"/>
      <c r="U70" s="4"/>
    </row>
    <row r="71" spans="1:21" x14ac:dyDescent="0.25">
      <c r="A71" s="36">
        <v>3</v>
      </c>
      <c r="B71" s="312" t="str">
        <f t="shared" si="13"/>
        <v>Staat open voor vernieuwingen en heeft initiatieven genomen</v>
      </c>
      <c r="C71" s="312"/>
      <c r="D71" s="36">
        <v>4</v>
      </c>
      <c r="E71" s="330" t="str">
        <f t="shared" si="12"/>
        <v>Toont verantwoordelijkheid bij het handelen op basis van de diverse deelplannen</v>
      </c>
      <c r="F71" s="330"/>
      <c r="G71" s="330"/>
      <c r="H71" s="330"/>
      <c r="I71" s="330"/>
      <c r="J71" s="330"/>
      <c r="K71" s="330"/>
      <c r="L71" s="330"/>
      <c r="M71" s="330"/>
      <c r="N71" s="330"/>
      <c r="O71" s="330"/>
      <c r="P71" s="330"/>
      <c r="Q71" s="330"/>
      <c r="R71" s="330"/>
      <c r="S71" s="330"/>
      <c r="T71" s="330"/>
      <c r="U71" s="4"/>
    </row>
    <row r="72" spans="1:21" ht="25.7" customHeight="1" x14ac:dyDescent="0.25">
      <c r="A72" s="36">
        <v>4</v>
      </c>
      <c r="B72" s="312" t="str">
        <f t="shared" si="13"/>
        <v>Ziet kansen voor de onderneming in de toekomst; weet welke kansen de onderneming ten goede komen en is in staat deze mogelijkheden zelfstandig op te pakken</v>
      </c>
      <c r="C72" s="312"/>
      <c r="D72" s="36">
        <v>5</v>
      </c>
      <c r="E72" s="330" t="str">
        <f t="shared" si="12"/>
        <v>Is in staat zich aan te passen aan veranderingen die zich voordoen tijdens het schrijven</v>
      </c>
      <c r="F72" s="330"/>
      <c r="G72" s="330"/>
      <c r="H72" s="330"/>
      <c r="I72" s="330"/>
      <c r="J72" s="330"/>
      <c r="K72" s="330"/>
      <c r="L72" s="330"/>
      <c r="M72" s="330"/>
      <c r="N72" s="330"/>
      <c r="O72" s="330"/>
      <c r="P72" s="330"/>
      <c r="Q72" s="330"/>
      <c r="R72" s="330"/>
      <c r="S72" s="330"/>
      <c r="T72" s="330"/>
      <c r="U72" s="4"/>
    </row>
    <row r="73" spans="1:21" x14ac:dyDescent="0.25">
      <c r="A73" s="36">
        <v>5</v>
      </c>
      <c r="B73" s="312" t="str">
        <f t="shared" si="13"/>
        <v>Is goed in staat om gegevens te analyseren en de risico's af te wegen</v>
      </c>
      <c r="C73" s="312"/>
      <c r="D73" s="36">
        <v>6</v>
      </c>
      <c r="E73" s="330" t="str">
        <f t="shared" si="12"/>
        <v>Is overtuigd van het ondernemingsplan en is zeker van de te volgen ondernemingsstrategie</v>
      </c>
      <c r="F73" s="330"/>
      <c r="G73" s="330"/>
      <c r="H73" s="330"/>
      <c r="I73" s="330"/>
      <c r="J73" s="330"/>
      <c r="K73" s="330"/>
      <c r="L73" s="330"/>
      <c r="M73" s="330"/>
      <c r="N73" s="330"/>
      <c r="O73" s="330"/>
      <c r="P73" s="330"/>
      <c r="Q73" s="330"/>
      <c r="R73" s="330"/>
      <c r="S73" s="330"/>
      <c r="T73" s="330"/>
      <c r="U73" s="4"/>
    </row>
    <row r="74" spans="1:21" x14ac:dyDescent="0.25">
      <c r="D74" s="36">
        <v>7</v>
      </c>
      <c r="E74" s="330" t="str">
        <f t="shared" si="12"/>
        <v>Heeft zelf acties ondernomen ten aanzien van de deelplannen</v>
      </c>
      <c r="F74" s="330"/>
      <c r="G74" s="330"/>
      <c r="H74" s="330"/>
      <c r="I74" s="330"/>
      <c r="J74" s="330"/>
      <c r="K74" s="330"/>
      <c r="L74" s="330"/>
      <c r="M74" s="330"/>
      <c r="N74" s="330"/>
      <c r="O74" s="330"/>
      <c r="P74" s="330"/>
      <c r="Q74" s="330"/>
      <c r="R74" s="330"/>
      <c r="S74" s="330"/>
      <c r="T74" s="330"/>
      <c r="U74" s="4"/>
    </row>
    <row r="75" spans="1:21" x14ac:dyDescent="0.25">
      <c r="D75" s="36">
        <v>8</v>
      </c>
      <c r="E75" s="330" t="str">
        <f t="shared" si="12"/>
        <v>Blijft emotioneel stabiel</v>
      </c>
      <c r="F75" s="330"/>
      <c r="G75" s="330"/>
      <c r="H75" s="330"/>
      <c r="I75" s="330"/>
      <c r="J75" s="330"/>
      <c r="K75" s="330"/>
      <c r="L75" s="330"/>
      <c r="M75" s="330"/>
      <c r="N75" s="330"/>
      <c r="O75" s="330"/>
      <c r="P75" s="330"/>
      <c r="Q75" s="330"/>
      <c r="R75" s="330"/>
      <c r="S75" s="330"/>
      <c r="T75" s="330"/>
      <c r="U75" s="4"/>
    </row>
    <row r="76" spans="1:21" x14ac:dyDescent="0.25"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4"/>
    </row>
    <row r="92" spans="1:3" s="6" customFormat="1" x14ac:dyDescent="0.25">
      <c r="A92" s="36"/>
      <c r="B92" s="63"/>
      <c r="C92" s="63"/>
    </row>
    <row r="93" spans="1:3" s="6" customFormat="1" x14ac:dyDescent="0.25"/>
    <row r="94" spans="1:3" s="6" customFormat="1" x14ac:dyDescent="0.25"/>
    <row r="95" spans="1:3" s="6" customFormat="1" x14ac:dyDescent="0.25"/>
    <row r="96" spans="1:3" s="6" customFormat="1" x14ac:dyDescent="0.25"/>
    <row r="97" spans="1:21" x14ac:dyDescent="0.25">
      <c r="A97" s="6"/>
      <c r="B97" s="6"/>
      <c r="C97" s="6"/>
    </row>
    <row r="98" spans="1:21" x14ac:dyDescent="0.25">
      <c r="A98" s="36">
        <v>1</v>
      </c>
      <c r="B98" s="311" t="str">
        <f>B69</f>
        <v>Zoekt proactief naar trends en ontwikkelingen en bedenkt verbeteracties voor de onderneming</v>
      </c>
      <c r="C98" s="311"/>
    </row>
    <row r="99" spans="1:21" x14ac:dyDescent="0.25">
      <c r="A99" s="36">
        <v>2</v>
      </c>
      <c r="B99" s="311" t="str">
        <f>B70</f>
        <v>Heeft toekomstvisie en communiceert deze actief</v>
      </c>
      <c r="C99" s="311"/>
    </row>
    <row r="100" spans="1:21" x14ac:dyDescent="0.25">
      <c r="A100" s="36">
        <v>3</v>
      </c>
      <c r="B100" s="311" t="str">
        <f>B71</f>
        <v>Staat open voor vernieuwingen en heeft initiatieven genomen</v>
      </c>
      <c r="C100" s="311"/>
      <c r="D100" s="36">
        <v>1</v>
      </c>
      <c r="E100" s="330" t="str">
        <f>C36</f>
        <v>Vraagt actief om feedback. Wil zichzelf graag verbeteren</v>
      </c>
      <c r="F100" s="330"/>
      <c r="G100" s="330"/>
      <c r="H100" s="330"/>
      <c r="I100" s="330"/>
      <c r="J100" s="330"/>
      <c r="K100" s="330"/>
      <c r="L100" s="330"/>
      <c r="M100" s="330"/>
      <c r="N100" s="330"/>
      <c r="O100" s="330"/>
      <c r="P100" s="330"/>
      <c r="Q100" s="330"/>
      <c r="R100" s="330"/>
      <c r="S100" s="330"/>
      <c r="T100" s="330"/>
      <c r="U100" s="4"/>
    </row>
    <row r="101" spans="1:21" ht="25.7" customHeight="1" x14ac:dyDescent="0.25">
      <c r="A101" s="36">
        <v>4</v>
      </c>
      <c r="B101" s="312" t="str">
        <f>B72</f>
        <v>Ziet kansen voor de onderneming in de toekomst; weet welke kansen de onderneming ten goede komen en is in staat deze mogelijkheden zelfstandig op te pakken</v>
      </c>
      <c r="C101" s="312"/>
      <c r="D101" s="36">
        <v>2</v>
      </c>
      <c r="E101" s="330" t="str">
        <f>C37</f>
        <v>Is gemotiveerd om te leren</v>
      </c>
      <c r="F101" s="330"/>
      <c r="G101" s="330"/>
      <c r="H101" s="330"/>
      <c r="I101" s="330"/>
      <c r="J101" s="330"/>
      <c r="K101" s="330"/>
      <c r="L101" s="330"/>
      <c r="M101" s="330"/>
      <c r="N101" s="330"/>
      <c r="O101" s="330"/>
      <c r="P101" s="330"/>
      <c r="Q101" s="330"/>
      <c r="R101" s="330"/>
      <c r="S101" s="330"/>
      <c r="T101" s="330"/>
      <c r="U101" s="4"/>
    </row>
    <row r="102" spans="1:21" ht="25.7" customHeight="1" x14ac:dyDescent="0.25">
      <c r="A102" s="36">
        <v>5</v>
      </c>
      <c r="B102" s="311" t="str">
        <f>B73</f>
        <v>Is goed in staat om gegevens te analyseren en de risico's af te wegen</v>
      </c>
      <c r="C102" s="311"/>
      <c r="D102" s="36">
        <v>3</v>
      </c>
      <c r="E102" s="330" t="str">
        <f>C38</f>
        <v>Kijkt zelfkritisch terug op zijn eigen rol binnen het schrijven van het ondernemingsplan en trekt lering uit gebeurtenissen voor de volgende keer</v>
      </c>
      <c r="F102" s="330"/>
      <c r="G102" s="330"/>
      <c r="H102" s="330"/>
      <c r="I102" s="330"/>
      <c r="J102" s="330"/>
      <c r="K102" s="330"/>
      <c r="L102" s="330"/>
      <c r="M102" s="330"/>
      <c r="N102" s="330"/>
      <c r="O102" s="330"/>
      <c r="P102" s="330"/>
      <c r="Q102" s="330"/>
      <c r="R102" s="330"/>
      <c r="S102" s="330"/>
      <c r="T102" s="330"/>
      <c r="U102" s="4"/>
    </row>
    <row r="107" spans="1:21" x14ac:dyDescent="0.25">
      <c r="D107" s="330"/>
      <c r="E107" s="330"/>
      <c r="F107" s="330"/>
      <c r="G107" s="330"/>
      <c r="H107" s="330"/>
      <c r="I107" s="330"/>
      <c r="J107" s="330"/>
      <c r="K107" s="330"/>
      <c r="L107" s="330"/>
      <c r="M107" s="330"/>
      <c r="N107" s="330"/>
      <c r="O107" s="330"/>
      <c r="P107" s="330"/>
      <c r="Q107" s="330"/>
      <c r="R107" s="330"/>
      <c r="S107" s="330"/>
      <c r="T107" s="330"/>
      <c r="U107" s="330"/>
    </row>
    <row r="110" spans="1:21" x14ac:dyDescent="0.25">
      <c r="B110" s="311"/>
      <c r="C110" s="311"/>
    </row>
    <row r="111" spans="1:21" x14ac:dyDescent="0.25">
      <c r="B111" s="311"/>
      <c r="C111" s="311"/>
    </row>
    <row r="112" spans="1:21" x14ac:dyDescent="0.25">
      <c r="B112" s="311"/>
      <c r="C112" s="311"/>
    </row>
    <row r="113" spans="1:3" s="6" customFormat="1" x14ac:dyDescent="0.25">
      <c r="A113" s="36"/>
      <c r="B113" s="311"/>
      <c r="C113" s="311"/>
    </row>
    <row r="114" spans="1:3" x14ac:dyDescent="0.25">
      <c r="A114" s="6"/>
      <c r="B114" s="311"/>
      <c r="C114" s="311"/>
    </row>
  </sheetData>
  <sheetProtection password="CCB6" sheet="1" objects="1" scenarios="1"/>
  <mergeCells count="48">
    <mergeCell ref="B69:C69"/>
    <mergeCell ref="E68:T68"/>
    <mergeCell ref="E69:T69"/>
    <mergeCell ref="Q3:S3"/>
    <mergeCell ref="E4:G4"/>
    <mergeCell ref="K4:M4"/>
    <mergeCell ref="Q4:S4"/>
    <mergeCell ref="D3:D5"/>
    <mergeCell ref="E3:G3"/>
    <mergeCell ref="J3:J5"/>
    <mergeCell ref="K3:M3"/>
    <mergeCell ref="P3:P5"/>
    <mergeCell ref="B71:C71"/>
    <mergeCell ref="E70:T70"/>
    <mergeCell ref="B72:C72"/>
    <mergeCell ref="E71:T71"/>
    <mergeCell ref="B73:C73"/>
    <mergeCell ref="E72:T72"/>
    <mergeCell ref="B70:C70"/>
    <mergeCell ref="D107:U107"/>
    <mergeCell ref="E73:T73"/>
    <mergeCell ref="E74:T74"/>
    <mergeCell ref="E75:T75"/>
    <mergeCell ref="B98:C98"/>
    <mergeCell ref="B99:C99"/>
    <mergeCell ref="B100:C100"/>
    <mergeCell ref="B101:C101"/>
    <mergeCell ref="E100:T100"/>
    <mergeCell ref="B102:C102"/>
    <mergeCell ref="E101:T101"/>
    <mergeCell ref="E102:T102"/>
    <mergeCell ref="B110:C110"/>
    <mergeCell ref="B111:C111"/>
    <mergeCell ref="B112:C112"/>
    <mergeCell ref="B113:C113"/>
    <mergeCell ref="B114:C114"/>
    <mergeCell ref="D12:H13"/>
    <mergeCell ref="J12:N13"/>
    <mergeCell ref="P12:T13"/>
    <mergeCell ref="D24:H25"/>
    <mergeCell ref="J24:N25"/>
    <mergeCell ref="P24:T25"/>
    <mergeCell ref="D33:H34"/>
    <mergeCell ref="J33:N34"/>
    <mergeCell ref="P33:T34"/>
    <mergeCell ref="D40:H41"/>
    <mergeCell ref="J40:N41"/>
    <mergeCell ref="P40:T41"/>
  </mergeCells>
  <conditionalFormatting sqref="D11 D14">
    <cfRule type="cellIs" dxfId="890" priority="217" operator="between">
      <formula>7.5</formula>
      <formula>10</formula>
    </cfRule>
  </conditionalFormatting>
  <conditionalFormatting sqref="D11 D14">
    <cfRule type="cellIs" dxfId="889" priority="219" operator="between">
      <formula>5.5</formula>
      <formula>7.5</formula>
    </cfRule>
    <cfRule type="cellIs" dxfId="888" priority="220" operator="between">
      <formula>1</formula>
      <formula>5.5</formula>
    </cfRule>
  </conditionalFormatting>
  <conditionalFormatting sqref="D11">
    <cfRule type="cellIs" dxfId="887" priority="218" operator="lessThan">
      <formula>0.05</formula>
    </cfRule>
  </conditionalFormatting>
  <conditionalFormatting sqref="D26">
    <cfRule type="cellIs" dxfId="886" priority="208" operator="between">
      <formula>7.5</formula>
      <formula>10</formula>
    </cfRule>
  </conditionalFormatting>
  <conditionalFormatting sqref="D26">
    <cfRule type="cellIs" dxfId="885" priority="209" operator="between">
      <formula>5.5</formula>
      <formula>7.5</formula>
    </cfRule>
    <cfRule type="cellIs" dxfId="884" priority="210" operator="between">
      <formula>1</formula>
      <formula>5.5</formula>
    </cfRule>
  </conditionalFormatting>
  <conditionalFormatting sqref="D35">
    <cfRule type="cellIs" dxfId="883" priority="200" operator="between">
      <formula>7.5</formula>
      <formula>10</formula>
    </cfRule>
  </conditionalFormatting>
  <conditionalFormatting sqref="D35">
    <cfRule type="cellIs" dxfId="882" priority="201" operator="between">
      <formula>5.5</formula>
      <formula>7.5</formula>
    </cfRule>
    <cfRule type="cellIs" dxfId="881" priority="202" operator="between">
      <formula>1</formula>
      <formula>5.5</formula>
    </cfRule>
  </conditionalFormatting>
  <conditionalFormatting sqref="D32">
    <cfRule type="cellIs" dxfId="880" priority="162" operator="between">
      <formula>7.5</formula>
      <formula>10</formula>
    </cfRule>
  </conditionalFormatting>
  <conditionalFormatting sqref="D32">
    <cfRule type="cellIs" dxfId="879" priority="164" operator="between">
      <formula>5.5</formula>
      <formula>7.5</formula>
    </cfRule>
    <cfRule type="cellIs" dxfId="878" priority="165" operator="between">
      <formula>1</formula>
      <formula>5.5</formula>
    </cfRule>
  </conditionalFormatting>
  <conditionalFormatting sqref="D32">
    <cfRule type="cellIs" dxfId="877" priority="163" operator="lessThan">
      <formula>0.05</formula>
    </cfRule>
  </conditionalFormatting>
  <conditionalFormatting sqref="Q26:S26">
    <cfRule type="colorScale" priority="66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D23">
    <cfRule type="cellIs" dxfId="876" priority="168" operator="between">
      <formula>7.5</formula>
      <formula>10</formula>
    </cfRule>
  </conditionalFormatting>
  <conditionalFormatting sqref="D23">
    <cfRule type="cellIs" dxfId="875" priority="170" operator="between">
      <formula>5.5</formula>
      <formula>7.5</formula>
    </cfRule>
    <cfRule type="cellIs" dxfId="874" priority="171" operator="between">
      <formula>1</formula>
      <formula>5.5</formula>
    </cfRule>
  </conditionalFormatting>
  <conditionalFormatting sqref="D23">
    <cfRule type="cellIs" dxfId="873" priority="169" operator="lessThan">
      <formula>0.05</formula>
    </cfRule>
  </conditionalFormatting>
  <conditionalFormatting sqref="D39 J39">
    <cfRule type="cellIs" dxfId="872" priority="152" operator="between">
      <formula>7.5</formula>
      <formula>10</formula>
    </cfRule>
  </conditionalFormatting>
  <conditionalFormatting sqref="D39 J39">
    <cfRule type="cellIs" dxfId="871" priority="154" operator="between">
      <formula>5.5</formula>
      <formula>7.5</formula>
    </cfRule>
    <cfRule type="cellIs" dxfId="870" priority="155" operator="between">
      <formula>1</formula>
      <formula>5.5</formula>
    </cfRule>
  </conditionalFormatting>
  <conditionalFormatting sqref="D39 J39">
    <cfRule type="cellIs" dxfId="869" priority="153" operator="lessThan">
      <formula>0.05</formula>
    </cfRule>
  </conditionalFormatting>
  <conditionalFormatting sqref="E39:H39 K39:N39">
    <cfRule type="colorScale" priority="156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Q39:T39">
    <cfRule type="colorScale" priority="151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D6:D10">
    <cfRule type="cellIs" dxfId="868" priority="142" operator="between">
      <formula>7.5</formula>
      <formula>10</formula>
    </cfRule>
  </conditionalFormatting>
  <conditionalFormatting sqref="D6:D10">
    <cfRule type="cellIs" dxfId="867" priority="143" operator="between">
      <formula>5.5</formula>
      <formula>7.5</formula>
    </cfRule>
    <cfRule type="cellIs" dxfId="866" priority="144" operator="between">
      <formula>1</formula>
      <formula>5.5</formula>
    </cfRule>
  </conditionalFormatting>
  <conditionalFormatting sqref="P39">
    <cfRule type="cellIs" dxfId="865" priority="134" operator="between">
      <formula>7.5</formula>
      <formula>10</formula>
    </cfRule>
  </conditionalFormatting>
  <conditionalFormatting sqref="P39">
    <cfRule type="cellIs" dxfId="864" priority="136" operator="between">
      <formula>5.5</formula>
      <formula>7.5</formula>
    </cfRule>
    <cfRule type="cellIs" dxfId="863" priority="137" operator="between">
      <formula>1</formula>
      <formula>5.5</formula>
    </cfRule>
  </conditionalFormatting>
  <conditionalFormatting sqref="P39">
    <cfRule type="cellIs" dxfId="862" priority="135" operator="lessThan">
      <formula>0.05</formula>
    </cfRule>
  </conditionalFormatting>
  <conditionalFormatting sqref="D15:D22">
    <cfRule type="cellIs" dxfId="861" priority="125" operator="between">
      <formula>7.5</formula>
      <formula>10</formula>
    </cfRule>
  </conditionalFormatting>
  <conditionalFormatting sqref="D15:D22">
    <cfRule type="cellIs" dxfId="860" priority="126" operator="between">
      <formula>5.5</formula>
      <formula>7.5</formula>
    </cfRule>
    <cfRule type="cellIs" dxfId="859" priority="127" operator="between">
      <formula>1</formula>
      <formula>5.5</formula>
    </cfRule>
  </conditionalFormatting>
  <conditionalFormatting sqref="J6:J10">
    <cfRule type="cellIs" dxfId="858" priority="22" operator="between">
      <formula>7.5</formula>
      <formula>10</formula>
    </cfRule>
  </conditionalFormatting>
  <conditionalFormatting sqref="J6:J10">
    <cfRule type="cellIs" dxfId="857" priority="23" operator="between">
      <formula>5.5</formula>
      <formula>7.5</formula>
    </cfRule>
    <cfRule type="cellIs" dxfId="856" priority="24" operator="between">
      <formula>1</formula>
      <formula>5.5</formula>
    </cfRule>
  </conditionalFormatting>
  <conditionalFormatting sqref="P6:P10">
    <cfRule type="cellIs" dxfId="855" priority="19" operator="between">
      <formula>7.5</formula>
      <formula>10</formula>
    </cfRule>
  </conditionalFormatting>
  <conditionalFormatting sqref="P6:P10">
    <cfRule type="cellIs" dxfId="854" priority="20" operator="between">
      <formula>5.5</formula>
      <formula>7.5</formula>
    </cfRule>
    <cfRule type="cellIs" dxfId="853" priority="21" operator="between">
      <formula>1</formula>
      <formula>5.5</formula>
    </cfRule>
  </conditionalFormatting>
  <conditionalFormatting sqref="D27:D31">
    <cfRule type="cellIs" dxfId="852" priority="116" operator="between">
      <formula>7.5</formula>
      <formula>10</formula>
    </cfRule>
  </conditionalFormatting>
  <conditionalFormatting sqref="D27:D31">
    <cfRule type="cellIs" dxfId="851" priority="117" operator="between">
      <formula>5.5</formula>
      <formula>7.5</formula>
    </cfRule>
    <cfRule type="cellIs" dxfId="850" priority="118" operator="between">
      <formula>1</formula>
      <formula>5.5</formula>
    </cfRule>
  </conditionalFormatting>
  <conditionalFormatting sqref="P15:P22">
    <cfRule type="cellIs" dxfId="849" priority="13" operator="between">
      <formula>7.5</formula>
      <formula>10</formula>
    </cfRule>
  </conditionalFormatting>
  <conditionalFormatting sqref="P15:P22">
    <cfRule type="cellIs" dxfId="848" priority="14" operator="between">
      <formula>5.5</formula>
      <formula>7.5</formula>
    </cfRule>
    <cfRule type="cellIs" dxfId="847" priority="15" operator="between">
      <formula>1</formula>
      <formula>5.5</formula>
    </cfRule>
  </conditionalFormatting>
  <conditionalFormatting sqref="J27:J31">
    <cfRule type="cellIs" dxfId="846" priority="10" operator="between">
      <formula>7.5</formula>
      <formula>10</formula>
    </cfRule>
  </conditionalFormatting>
  <conditionalFormatting sqref="J27:J31">
    <cfRule type="cellIs" dxfId="845" priority="11" operator="between">
      <formula>5.5</formula>
      <formula>7.5</formula>
    </cfRule>
    <cfRule type="cellIs" dxfId="844" priority="12" operator="between">
      <formula>1</formula>
      <formula>5.5</formula>
    </cfRule>
  </conditionalFormatting>
  <conditionalFormatting sqref="D36:D38">
    <cfRule type="cellIs" dxfId="843" priority="107" operator="between">
      <formula>7.5</formula>
      <formula>10</formula>
    </cfRule>
  </conditionalFormatting>
  <conditionalFormatting sqref="D36:D38">
    <cfRule type="cellIs" dxfId="842" priority="108" operator="between">
      <formula>5.5</formula>
      <formula>7.5</formula>
    </cfRule>
    <cfRule type="cellIs" dxfId="841" priority="109" operator="between">
      <formula>1</formula>
      <formula>5.5</formula>
    </cfRule>
  </conditionalFormatting>
  <conditionalFormatting sqref="J36:J38">
    <cfRule type="cellIs" dxfId="840" priority="4" operator="between">
      <formula>7.5</formula>
      <formula>10</formula>
    </cfRule>
  </conditionalFormatting>
  <conditionalFormatting sqref="J36:J38">
    <cfRule type="cellIs" dxfId="839" priority="5" operator="between">
      <formula>5.5</formula>
      <formula>7.5</formula>
    </cfRule>
    <cfRule type="cellIs" dxfId="838" priority="6" operator="between">
      <formula>1</formula>
      <formula>5.5</formula>
    </cfRule>
  </conditionalFormatting>
  <conditionalFormatting sqref="P36:P38">
    <cfRule type="cellIs" dxfId="837" priority="1" operator="between">
      <formula>7.5</formula>
      <formula>10</formula>
    </cfRule>
  </conditionalFormatting>
  <conditionalFormatting sqref="P36:P38">
    <cfRule type="cellIs" dxfId="836" priority="2" operator="between">
      <formula>5.5</formula>
      <formula>7.5</formula>
    </cfRule>
    <cfRule type="cellIs" dxfId="835" priority="3" operator="between">
      <formula>1</formula>
      <formula>5.5</formula>
    </cfRule>
  </conditionalFormatting>
  <conditionalFormatting sqref="J11 J14">
    <cfRule type="cellIs" dxfId="834" priority="95" operator="between">
      <formula>7.5</formula>
      <formula>10</formula>
    </cfRule>
  </conditionalFormatting>
  <conditionalFormatting sqref="J11 J14">
    <cfRule type="cellIs" dxfId="833" priority="97" operator="between">
      <formula>5.5</formula>
      <formula>7.5</formula>
    </cfRule>
    <cfRule type="cellIs" dxfId="832" priority="98" operator="between">
      <formula>1</formula>
      <formula>5.5</formula>
    </cfRule>
  </conditionalFormatting>
  <conditionalFormatting sqref="J11">
    <cfRule type="cellIs" dxfId="831" priority="96" operator="lessThan">
      <formula>0.05</formula>
    </cfRule>
  </conditionalFormatting>
  <conditionalFormatting sqref="H36:H38 T6:T10 T15:T22 T36:T38 E15:H22 H27:H31 N36:N38 E6:H11 N27:N31 T27:T31 N6:N10 K11:N11 K14:N22">
    <cfRule type="colorScale" priority="100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J26">
    <cfRule type="cellIs" dxfId="830" priority="86" operator="between">
      <formula>7.5</formula>
      <formula>10</formula>
    </cfRule>
  </conditionalFormatting>
  <conditionalFormatting sqref="J26">
    <cfRule type="cellIs" dxfId="829" priority="87" operator="between">
      <formula>5.5</formula>
      <formula>7.5</formula>
    </cfRule>
    <cfRule type="cellIs" dxfId="828" priority="88" operator="between">
      <formula>1</formula>
      <formula>5.5</formula>
    </cfRule>
  </conditionalFormatting>
  <conditionalFormatting sqref="K26:N26">
    <cfRule type="colorScale" priority="89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J35">
    <cfRule type="cellIs" dxfId="827" priority="78" operator="between">
      <formula>7.5</formula>
      <formula>10</formula>
    </cfRule>
  </conditionalFormatting>
  <conditionalFormatting sqref="J35">
    <cfRule type="cellIs" dxfId="826" priority="79" operator="between">
      <formula>5.5</formula>
      <formula>7.5</formula>
    </cfRule>
    <cfRule type="cellIs" dxfId="825" priority="80" operator="between">
      <formula>1</formula>
      <formula>5.5</formula>
    </cfRule>
  </conditionalFormatting>
  <conditionalFormatting sqref="K35:N35">
    <cfRule type="colorScale" priority="81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P14">
    <cfRule type="cellIs" dxfId="824" priority="72" operator="between">
      <formula>7.5</formula>
      <formula>10</formula>
    </cfRule>
  </conditionalFormatting>
  <conditionalFormatting sqref="P14">
    <cfRule type="cellIs" dxfId="823" priority="74" operator="between">
      <formula>5.5</formula>
      <formula>7.5</formula>
    </cfRule>
    <cfRule type="cellIs" dxfId="822" priority="75" operator="between">
      <formula>1</formula>
      <formula>5.5</formula>
    </cfRule>
  </conditionalFormatting>
  <conditionalFormatting sqref="Q36:S38 Q14:S22 Q11:T11 Q27:S31">
    <cfRule type="colorScale" priority="77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P26">
    <cfRule type="cellIs" dxfId="821" priority="63" operator="between">
      <formula>7.5</formula>
      <formula>10</formula>
    </cfRule>
  </conditionalFormatting>
  <conditionalFormatting sqref="P26">
    <cfRule type="cellIs" dxfId="820" priority="64" operator="between">
      <formula>5.5</formula>
      <formula>7.5</formula>
    </cfRule>
    <cfRule type="cellIs" dxfId="819" priority="65" operator="between">
      <formula>1</formula>
      <formula>5.5</formula>
    </cfRule>
  </conditionalFormatting>
  <conditionalFormatting sqref="P35">
    <cfRule type="cellIs" dxfId="818" priority="55" operator="between">
      <formula>7.5</formula>
      <formula>10</formula>
    </cfRule>
  </conditionalFormatting>
  <conditionalFormatting sqref="P35">
    <cfRule type="cellIs" dxfId="817" priority="56" operator="between">
      <formula>5.5</formula>
      <formula>7.5</formula>
    </cfRule>
    <cfRule type="cellIs" dxfId="816" priority="57" operator="between">
      <formula>1</formula>
      <formula>5.5</formula>
    </cfRule>
  </conditionalFormatting>
  <conditionalFormatting sqref="Q35:S35">
    <cfRule type="colorScale" priority="58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J32">
    <cfRule type="cellIs" dxfId="815" priority="40" operator="between">
      <formula>7.5</formula>
      <formula>10</formula>
    </cfRule>
  </conditionalFormatting>
  <conditionalFormatting sqref="J32">
    <cfRule type="cellIs" dxfId="814" priority="42" operator="between">
      <formula>5.5</formula>
      <formula>7.5</formula>
    </cfRule>
    <cfRule type="cellIs" dxfId="813" priority="43" operator="between">
      <formula>1</formula>
      <formula>5.5</formula>
    </cfRule>
  </conditionalFormatting>
  <conditionalFormatting sqref="J32">
    <cfRule type="cellIs" dxfId="812" priority="41" operator="lessThan">
      <formula>0.05</formula>
    </cfRule>
  </conditionalFormatting>
  <conditionalFormatting sqref="E32:H32 K32:N32">
    <cfRule type="colorScale" priority="44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J23">
    <cfRule type="cellIs" dxfId="811" priority="46" operator="between">
      <formula>7.5</formula>
      <formula>10</formula>
    </cfRule>
  </conditionalFormatting>
  <conditionalFormatting sqref="J23">
    <cfRule type="cellIs" dxfId="810" priority="48" operator="between">
      <formula>5.5</formula>
      <formula>7.5</formula>
    </cfRule>
    <cfRule type="cellIs" dxfId="809" priority="49" operator="between">
      <formula>1</formula>
      <formula>5.5</formula>
    </cfRule>
  </conditionalFormatting>
  <conditionalFormatting sqref="J23">
    <cfRule type="cellIs" dxfId="808" priority="47" operator="lessThan">
      <formula>0.05</formula>
    </cfRule>
  </conditionalFormatting>
  <conditionalFormatting sqref="E23:H23 K23:N23">
    <cfRule type="colorScale" priority="50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P32">
    <cfRule type="cellIs" dxfId="807" priority="35" operator="between">
      <formula>7.5</formula>
      <formula>10</formula>
    </cfRule>
  </conditionalFormatting>
  <conditionalFormatting sqref="P32">
    <cfRule type="cellIs" dxfId="806" priority="37" operator="between">
      <formula>5.5</formula>
      <formula>7.5</formula>
    </cfRule>
    <cfRule type="cellIs" dxfId="805" priority="38" operator="between">
      <formula>1</formula>
      <formula>5.5</formula>
    </cfRule>
  </conditionalFormatting>
  <conditionalFormatting sqref="P32">
    <cfRule type="cellIs" dxfId="804" priority="36" operator="lessThan">
      <formula>0.05</formula>
    </cfRule>
  </conditionalFormatting>
  <conditionalFormatting sqref="P11">
    <cfRule type="cellIs" dxfId="803" priority="51" operator="between">
      <formula>7.5</formula>
      <formula>10</formula>
    </cfRule>
  </conditionalFormatting>
  <conditionalFormatting sqref="P11">
    <cfRule type="cellIs" dxfId="802" priority="53" operator="between">
      <formula>5.5</formula>
      <formula>7.5</formula>
    </cfRule>
    <cfRule type="cellIs" dxfId="801" priority="54" operator="between">
      <formula>1</formula>
      <formula>5.5</formula>
    </cfRule>
  </conditionalFormatting>
  <conditionalFormatting sqref="P11">
    <cfRule type="cellIs" dxfId="800" priority="52" operator="lessThan">
      <formula>0.05</formula>
    </cfRule>
  </conditionalFormatting>
  <conditionalFormatting sqref="Q23:T23">
    <cfRule type="colorScale" priority="45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Q32:T32">
    <cfRule type="colorScale" priority="39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E27:G31">
    <cfRule type="colorScale" priority="34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E36:G38">
    <cfRule type="colorScale" priority="33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P23">
    <cfRule type="cellIs" dxfId="799" priority="27" operator="between">
      <formula>5.5</formula>
      <formula>7.5</formula>
    </cfRule>
    <cfRule type="cellIs" dxfId="798" priority="28" operator="between">
      <formula>1</formula>
      <formula>5.5</formula>
    </cfRule>
  </conditionalFormatting>
  <conditionalFormatting sqref="K6:M10">
    <cfRule type="colorScale" priority="32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Q6:S10">
    <cfRule type="colorScale" priority="31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K27:M31">
    <cfRule type="colorScale" priority="30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K36:M38">
    <cfRule type="colorScale" priority="29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P23">
    <cfRule type="cellIs" dxfId="797" priority="25" operator="between">
      <formula>7.5</formula>
      <formula>10</formula>
    </cfRule>
  </conditionalFormatting>
  <conditionalFormatting sqref="P23">
    <cfRule type="cellIs" dxfId="796" priority="26" operator="lessThan">
      <formula>0.05</formula>
    </cfRule>
  </conditionalFormatting>
  <conditionalFormatting sqref="J15:J22">
    <cfRule type="cellIs" dxfId="795" priority="16" operator="between">
      <formula>7.5</formula>
      <formula>10</formula>
    </cfRule>
  </conditionalFormatting>
  <conditionalFormatting sqref="J15:J22">
    <cfRule type="cellIs" dxfId="794" priority="17" operator="between">
      <formula>5.5</formula>
      <formula>7.5</formula>
    </cfRule>
    <cfRule type="cellIs" dxfId="793" priority="18" operator="between">
      <formula>1</formula>
      <formula>5.5</formula>
    </cfRule>
  </conditionalFormatting>
  <conditionalFormatting sqref="P27:P31">
    <cfRule type="cellIs" dxfId="792" priority="7" operator="between">
      <formula>7.5</formula>
      <formula>10</formula>
    </cfRule>
  </conditionalFormatting>
  <conditionalFormatting sqref="P27:P31">
    <cfRule type="cellIs" dxfId="791" priority="8" operator="between">
      <formula>5.5</formula>
      <formula>7.5</formula>
    </cfRule>
    <cfRule type="cellIs" dxfId="790" priority="9" operator="between">
      <formula>1</formula>
      <formula>5.5</formula>
    </cfRule>
  </conditionalFormatting>
  <dataValidations count="1">
    <dataValidation type="whole" allowBlank="1" showInputMessage="1" showErrorMessage="1" error="Er kan alleen 0, 1 of 2 worden ingevuld." sqref="K35:N38 Q35:T38 K26:N32 E26:H32 E35:H38 K14:N23 Q14:T23 Q26:T32 Q6:T11 K6:N11 E6:H11 E14:H23">
      <formula1>0</formula1>
      <formula2>2</formula2>
    </dataValidation>
  </dataValidations>
  <printOptions horizontalCentered="1" verticalCentered="1"/>
  <pageMargins left="0.31496062992125984" right="0.15748031496062992" top="0.35433070866141736" bottom="0.27559055118110237" header="0.31496062992125984" footer="0.19685039370078741"/>
  <pageSetup paperSize="9" scale="60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4"/>
  <sheetViews>
    <sheetView zoomScale="70" zoomScaleNormal="70" workbookViewId="0"/>
  </sheetViews>
  <sheetFormatPr defaultRowHeight="12.75" x14ac:dyDescent="0.25"/>
  <cols>
    <col min="1" max="1" width="2.42578125" style="36" bestFit="1" customWidth="1"/>
    <col min="2" max="2" width="61.5703125" style="63" customWidth="1"/>
    <col min="3" max="3" width="64.7109375" style="63" customWidth="1"/>
    <col min="4" max="4" width="7.7109375" style="6" customWidth="1"/>
    <col min="5" max="7" width="6.7109375" style="6" customWidth="1"/>
    <col min="8" max="8" width="4.28515625" style="6" customWidth="1"/>
    <col min="9" max="9" width="2.7109375" style="6" customWidth="1"/>
    <col min="10" max="10" width="8.28515625" style="6" customWidth="1"/>
    <col min="11" max="13" width="6.7109375" style="6" customWidth="1"/>
    <col min="14" max="14" width="4.28515625" style="6" customWidth="1"/>
    <col min="15" max="15" width="2.7109375" style="6" customWidth="1"/>
    <col min="16" max="16" width="8.28515625" style="6" customWidth="1"/>
    <col min="17" max="19" width="6.7109375" style="6" customWidth="1"/>
    <col min="20" max="20" width="4.28515625" style="6" customWidth="1"/>
    <col min="21" max="21" width="2.7109375" style="5" customWidth="1"/>
    <col min="22" max="16384" width="9.140625" style="6"/>
  </cols>
  <sheetData>
    <row r="1" spans="1:22" ht="18" x14ac:dyDescent="0.25">
      <c r="B1" s="83" t="s">
        <v>55</v>
      </c>
      <c r="C1" s="84" t="str">
        <f>NAW!C13</f>
        <v>Jan</v>
      </c>
      <c r="D1" s="79" t="s">
        <v>124</v>
      </c>
      <c r="E1" s="13" t="str">
        <f>NAW!C2</f>
        <v>2013 - 2014</v>
      </c>
      <c r="G1" s="13"/>
      <c r="J1" s="78" t="s">
        <v>56</v>
      </c>
      <c r="K1" s="7" t="str">
        <f>NAW!C1</f>
        <v>V43</v>
      </c>
      <c r="L1" s="5"/>
      <c r="N1" s="78" t="s">
        <v>121</v>
      </c>
      <c r="O1" s="7" t="str">
        <f>NAW!C3</f>
        <v>Klein Goldewijk</v>
      </c>
      <c r="P1" s="9"/>
      <c r="Q1" s="9"/>
      <c r="R1" s="9"/>
      <c r="S1" s="7" t="str">
        <f>NAW!C4</f>
        <v>gldc</v>
      </c>
      <c r="T1" s="9"/>
      <c r="U1" s="9"/>
    </row>
    <row r="2" spans="1:22" ht="18" x14ac:dyDescent="0.25">
      <c r="B2" s="61" t="s">
        <v>62</v>
      </c>
      <c r="C2" s="84" t="str">
        <f>NAW!D13</f>
        <v>Voorbeeld</v>
      </c>
      <c r="D2" s="10"/>
      <c r="J2" s="8"/>
      <c r="K2" s="8"/>
      <c r="L2" s="8"/>
      <c r="M2" s="8"/>
      <c r="N2" s="8"/>
      <c r="O2" s="8"/>
      <c r="P2" s="8"/>
      <c r="Q2" s="8"/>
      <c r="R2" s="8"/>
      <c r="S2" s="8"/>
    </row>
    <row r="3" spans="1:22" s="5" customFormat="1" ht="15" customHeight="1" x14ac:dyDescent="0.25">
      <c r="A3" s="37"/>
      <c r="B3" s="62"/>
      <c r="C3" s="62"/>
      <c r="D3" s="327" t="s">
        <v>6</v>
      </c>
      <c r="E3" s="320" t="s">
        <v>1</v>
      </c>
      <c r="F3" s="320"/>
      <c r="G3" s="321"/>
      <c r="H3" s="41"/>
      <c r="I3" s="10"/>
      <c r="J3" s="324" t="s">
        <v>6</v>
      </c>
      <c r="K3" s="320" t="s">
        <v>1</v>
      </c>
      <c r="L3" s="320"/>
      <c r="M3" s="321"/>
      <c r="N3" s="41"/>
      <c r="O3" s="12"/>
      <c r="P3" s="324" t="s">
        <v>6</v>
      </c>
      <c r="Q3" s="320" t="s">
        <v>1</v>
      </c>
      <c r="R3" s="320"/>
      <c r="S3" s="321"/>
      <c r="T3" s="41"/>
      <c r="U3" s="12"/>
    </row>
    <row r="4" spans="1:22" ht="15.75" x14ac:dyDescent="0.25">
      <c r="B4" s="61" t="s">
        <v>18</v>
      </c>
      <c r="D4" s="328"/>
      <c r="E4" s="322">
        <f>NAW!C7</f>
        <v>41944</v>
      </c>
      <c r="F4" s="322"/>
      <c r="G4" s="323"/>
      <c r="H4" s="42"/>
      <c r="I4" s="14"/>
      <c r="J4" s="325"/>
      <c r="K4" s="322">
        <f>NAW!E7</f>
        <v>41671</v>
      </c>
      <c r="L4" s="322"/>
      <c r="M4" s="323"/>
      <c r="N4" s="42"/>
      <c r="O4" s="14"/>
      <c r="P4" s="325"/>
      <c r="Q4" s="322">
        <f>NAW!G7</f>
        <v>41730</v>
      </c>
      <c r="R4" s="322"/>
      <c r="S4" s="323"/>
      <c r="T4" s="42"/>
      <c r="U4" s="80"/>
      <c r="V4" s="5"/>
    </row>
    <row r="5" spans="1:22" ht="15.75" x14ac:dyDescent="0.25">
      <c r="B5" s="64" t="s">
        <v>57</v>
      </c>
      <c r="C5" s="64" t="s">
        <v>58</v>
      </c>
      <c r="D5" s="329"/>
      <c r="E5" s="16" t="str">
        <f>NAW!C8</f>
        <v>gldc</v>
      </c>
      <c r="F5" s="16" t="str">
        <f>NAW!C9</f>
        <v>brns</v>
      </c>
      <c r="G5" s="17" t="str">
        <f>NAW!C10</f>
        <v>rdth</v>
      </c>
      <c r="H5" s="18" t="s">
        <v>16</v>
      </c>
      <c r="I5" s="15"/>
      <c r="J5" s="326"/>
      <c r="K5" s="19" t="str">
        <f>NAW!E8</f>
        <v>gldc</v>
      </c>
      <c r="L5" s="19" t="str">
        <f>NAW!E9</f>
        <v>brns</v>
      </c>
      <c r="M5" s="20" t="str">
        <f>NAW!E10</f>
        <v>rdth</v>
      </c>
      <c r="N5" s="21" t="s">
        <v>16</v>
      </c>
      <c r="O5" s="15"/>
      <c r="P5" s="326"/>
      <c r="Q5" s="19" t="str">
        <f>NAW!G8</f>
        <v>gldc</v>
      </c>
      <c r="R5" s="19" t="str">
        <f>NAW!G9</f>
        <v>brns</v>
      </c>
      <c r="S5" s="20" t="str">
        <f>NAW!G10</f>
        <v>rdth</v>
      </c>
      <c r="T5" s="21" t="s">
        <v>16</v>
      </c>
      <c r="V5" s="5"/>
    </row>
    <row r="6" spans="1:22" ht="30" customHeight="1" x14ac:dyDescent="0.25">
      <c r="A6" s="36">
        <v>1</v>
      </c>
      <c r="B6" s="65" t="s">
        <v>19</v>
      </c>
      <c r="C6" s="65" t="s">
        <v>116</v>
      </c>
      <c r="D6" s="27" t="str">
        <f>IF(AND(ISBLANK(E6),ISBLANK(F6),ISBLANK(G6))," ",3.5+(AVERAGE(E6:G6)*2.5))</f>
        <v xml:space="preserve"> </v>
      </c>
      <c r="E6" s="264"/>
      <c r="F6" s="264"/>
      <c r="G6" s="265"/>
      <c r="H6" s="266"/>
      <c r="I6" s="29"/>
      <c r="J6" s="76" t="str">
        <f>IF(AND(ISBLANK(K6),ISBLANK(L6),ISBLANK(M6))," ",3.5+(AVERAGE(K6:M6)*2.5))</f>
        <v xml:space="preserve"> </v>
      </c>
      <c r="K6" s="264"/>
      <c r="L6" s="264"/>
      <c r="M6" s="265"/>
      <c r="N6" s="266"/>
      <c r="O6" s="29"/>
      <c r="P6" s="76" t="str">
        <f>IF(AND(ISBLANK(Q6),ISBLANK(R6),ISBLANK(S6))," ",3.5+(AVERAGE(Q6:S6)*2.5))</f>
        <v xml:space="preserve"> </v>
      </c>
      <c r="Q6" s="264"/>
      <c r="R6" s="264"/>
      <c r="S6" s="265"/>
      <c r="T6" s="266"/>
      <c r="U6" s="29"/>
    </row>
    <row r="7" spans="1:22" ht="15" x14ac:dyDescent="0.25">
      <c r="A7" s="36">
        <v>2</v>
      </c>
      <c r="B7" s="65" t="s">
        <v>20</v>
      </c>
      <c r="C7" s="65" t="s">
        <v>117</v>
      </c>
      <c r="D7" s="27" t="str">
        <f t="shared" ref="D7:D10" si="0">IF(AND(ISBLANK(E7),ISBLANK(F7),ISBLANK(G7))," ",3.5+(AVERAGE(E7:G7)*2.5))</f>
        <v xml:space="preserve"> </v>
      </c>
      <c r="E7" s="267"/>
      <c r="F7" s="267"/>
      <c r="G7" s="268"/>
      <c r="H7" s="269"/>
      <c r="I7" s="29"/>
      <c r="J7" s="76" t="str">
        <f t="shared" ref="J7:J10" si="1">IF(AND(ISBLANK(K7),ISBLANK(L7),ISBLANK(M7))," ",3.5+(AVERAGE(K7:M7)*2.5))</f>
        <v xml:space="preserve"> </v>
      </c>
      <c r="K7" s="267"/>
      <c r="L7" s="267"/>
      <c r="M7" s="268"/>
      <c r="N7" s="269"/>
      <c r="O7" s="29"/>
      <c r="P7" s="76" t="str">
        <f t="shared" ref="P7:P10" si="2">IF(AND(ISBLANK(Q7),ISBLANK(R7),ISBLANK(S7))," ",3.5+(AVERAGE(Q7:S7)*2.5))</f>
        <v xml:space="preserve"> </v>
      </c>
      <c r="Q7" s="267"/>
      <c r="R7" s="267"/>
      <c r="S7" s="268"/>
      <c r="T7" s="269"/>
      <c r="U7" s="29"/>
    </row>
    <row r="8" spans="1:22" ht="30" x14ac:dyDescent="0.25">
      <c r="A8" s="36">
        <v>3</v>
      </c>
      <c r="B8" s="65" t="s">
        <v>21</v>
      </c>
      <c r="C8" s="65" t="s">
        <v>118</v>
      </c>
      <c r="D8" s="27" t="str">
        <f t="shared" si="0"/>
        <v xml:space="preserve"> </v>
      </c>
      <c r="E8" s="267"/>
      <c r="F8" s="267"/>
      <c r="G8" s="268"/>
      <c r="H8" s="269"/>
      <c r="I8" s="29"/>
      <c r="J8" s="76" t="str">
        <f t="shared" si="1"/>
        <v xml:space="preserve"> </v>
      </c>
      <c r="K8" s="267"/>
      <c r="L8" s="267"/>
      <c r="M8" s="268"/>
      <c r="N8" s="269"/>
      <c r="O8" s="29"/>
      <c r="P8" s="76" t="str">
        <f t="shared" si="2"/>
        <v xml:space="preserve"> </v>
      </c>
      <c r="Q8" s="267"/>
      <c r="R8" s="267"/>
      <c r="S8" s="268"/>
      <c r="T8" s="269"/>
      <c r="U8" s="29"/>
    </row>
    <row r="9" spans="1:22" ht="45" x14ac:dyDescent="0.25">
      <c r="A9" s="36">
        <v>4</v>
      </c>
      <c r="B9" s="65" t="s">
        <v>22</v>
      </c>
      <c r="C9" s="65" t="s">
        <v>119</v>
      </c>
      <c r="D9" s="27" t="str">
        <f t="shared" si="0"/>
        <v xml:space="preserve"> </v>
      </c>
      <c r="E9" s="270"/>
      <c r="F9" s="270"/>
      <c r="G9" s="271"/>
      <c r="H9" s="272"/>
      <c r="I9" s="29"/>
      <c r="J9" s="76" t="str">
        <f t="shared" si="1"/>
        <v xml:space="preserve"> </v>
      </c>
      <c r="K9" s="270"/>
      <c r="L9" s="270"/>
      <c r="M9" s="271"/>
      <c r="N9" s="272"/>
      <c r="O9" s="29"/>
      <c r="P9" s="76" t="str">
        <f t="shared" si="2"/>
        <v xml:space="preserve"> </v>
      </c>
      <c r="Q9" s="270"/>
      <c r="R9" s="270"/>
      <c r="S9" s="271"/>
      <c r="T9" s="272"/>
      <c r="U9" s="29"/>
    </row>
    <row r="10" spans="1:22" ht="30.75" thickBot="1" x14ac:dyDescent="0.3">
      <c r="A10" s="36">
        <v>5</v>
      </c>
      <c r="B10" s="65" t="s">
        <v>23</v>
      </c>
      <c r="C10" s="65" t="s">
        <v>120</v>
      </c>
      <c r="D10" s="98" t="str">
        <f t="shared" si="0"/>
        <v xml:space="preserve"> </v>
      </c>
      <c r="E10" s="273"/>
      <c r="F10" s="273"/>
      <c r="G10" s="274"/>
      <c r="H10" s="275"/>
      <c r="I10" s="33"/>
      <c r="J10" s="100" t="str">
        <f t="shared" si="1"/>
        <v xml:space="preserve"> </v>
      </c>
      <c r="K10" s="273"/>
      <c r="L10" s="273"/>
      <c r="M10" s="274"/>
      <c r="N10" s="275"/>
      <c r="O10" s="33"/>
      <c r="P10" s="100" t="str">
        <f t="shared" si="2"/>
        <v xml:space="preserve"> </v>
      </c>
      <c r="Q10" s="273"/>
      <c r="R10" s="273"/>
      <c r="S10" s="274"/>
      <c r="T10" s="275"/>
      <c r="U10" s="29"/>
    </row>
    <row r="11" spans="1:22" ht="16.5" thickTop="1" thickBot="1" x14ac:dyDescent="0.3">
      <c r="B11" s="66" t="s">
        <v>24</v>
      </c>
      <c r="C11" s="67"/>
      <c r="D11" s="283" t="str">
        <f>IF(SUM(D6:D10)=0," ",AVERAGE(D6:D10))</f>
        <v xml:space="preserve"> </v>
      </c>
      <c r="E11" s="29"/>
      <c r="F11" s="29"/>
      <c r="G11" s="29"/>
      <c r="H11" s="29"/>
      <c r="I11" s="29"/>
      <c r="J11" s="101" t="str">
        <f>IF(SUM(J6:J10)=0," ",AVERAGE(J6:J10))</f>
        <v xml:space="preserve"> </v>
      </c>
      <c r="K11" s="29"/>
      <c r="L11" s="29"/>
      <c r="M11" s="29"/>
      <c r="N11" s="29"/>
      <c r="O11" s="29"/>
      <c r="P11" s="101" t="str">
        <f>IF(SUM(P6:P10)=0," ",AVERAGE(P6:P10))</f>
        <v xml:space="preserve"> </v>
      </c>
      <c r="Q11" s="29"/>
      <c r="R11" s="29"/>
      <c r="S11" s="29"/>
      <c r="T11" s="29"/>
      <c r="U11" s="29"/>
    </row>
    <row r="12" spans="1:22" s="5" customFormat="1" ht="15.75" thickTop="1" x14ac:dyDescent="0.25">
      <c r="A12" s="37"/>
      <c r="B12" s="68"/>
      <c r="C12" s="72" t="s">
        <v>185</v>
      </c>
      <c r="D12" s="314"/>
      <c r="E12" s="315"/>
      <c r="F12" s="315"/>
      <c r="G12" s="315"/>
      <c r="H12" s="316"/>
      <c r="I12" s="35"/>
      <c r="J12" s="314"/>
      <c r="K12" s="315"/>
      <c r="L12" s="315"/>
      <c r="M12" s="315"/>
      <c r="N12" s="316"/>
      <c r="O12" s="35"/>
      <c r="P12" s="314"/>
      <c r="Q12" s="315"/>
      <c r="R12" s="315"/>
      <c r="S12" s="315"/>
      <c r="T12" s="316"/>
      <c r="U12" s="11"/>
    </row>
    <row r="13" spans="1:22" s="5" customFormat="1" ht="15.75" x14ac:dyDescent="0.25">
      <c r="A13" s="37"/>
      <c r="B13" s="69" t="s">
        <v>25</v>
      </c>
      <c r="C13" s="62"/>
      <c r="D13" s="317"/>
      <c r="E13" s="318"/>
      <c r="F13" s="318"/>
      <c r="G13" s="318"/>
      <c r="H13" s="319"/>
      <c r="I13" s="35"/>
      <c r="J13" s="317"/>
      <c r="K13" s="318"/>
      <c r="L13" s="318"/>
      <c r="M13" s="318"/>
      <c r="N13" s="319"/>
      <c r="O13" s="35"/>
      <c r="P13" s="317"/>
      <c r="Q13" s="318"/>
      <c r="R13" s="318"/>
      <c r="S13" s="318"/>
      <c r="T13" s="319"/>
      <c r="U13" s="22"/>
    </row>
    <row r="14" spans="1:22" s="5" customFormat="1" ht="15.75" x14ac:dyDescent="0.25">
      <c r="A14" s="37"/>
      <c r="B14" s="64" t="s">
        <v>57</v>
      </c>
      <c r="C14" s="64" t="s">
        <v>58</v>
      </c>
      <c r="D14" s="26"/>
      <c r="E14" s="23"/>
      <c r="F14" s="23"/>
      <c r="G14" s="23"/>
      <c r="H14" s="23"/>
      <c r="I14" s="24"/>
      <c r="J14" s="77"/>
      <c r="K14" s="23"/>
      <c r="L14" s="23"/>
      <c r="M14" s="23"/>
      <c r="N14" s="23"/>
      <c r="O14" s="24"/>
      <c r="P14" s="77"/>
      <c r="Q14" s="23"/>
      <c r="R14" s="23"/>
      <c r="S14" s="23"/>
      <c r="T14" s="23"/>
      <c r="U14" s="24"/>
    </row>
    <row r="15" spans="1:22" ht="45.75" customHeight="1" x14ac:dyDescent="0.25">
      <c r="A15" s="36">
        <v>1</v>
      </c>
      <c r="B15" s="65" t="s">
        <v>26</v>
      </c>
      <c r="C15" s="65" t="s">
        <v>32</v>
      </c>
      <c r="D15" s="27" t="str">
        <f>IF(AND(ISBLANK(E15),ISBLANK(F15),ISBLANK(G15))," ",3.5+(AVERAGE(E15:G15)*2.5))</f>
        <v xml:space="preserve"> </v>
      </c>
      <c r="E15" s="276"/>
      <c r="F15" s="276"/>
      <c r="G15" s="277"/>
      <c r="H15" s="266"/>
      <c r="I15" s="29"/>
      <c r="J15" s="76" t="str">
        <f>IF(AND(ISBLANK(K15),ISBLANK(L15),ISBLANK(M15))," ",3.5+(AVERAGE(K15:M15)*2.5))</f>
        <v xml:space="preserve"> </v>
      </c>
      <c r="K15" s="276"/>
      <c r="L15" s="276"/>
      <c r="M15" s="277"/>
      <c r="N15" s="28"/>
      <c r="O15" s="29"/>
      <c r="P15" s="76" t="str">
        <f>IF(AND(ISBLANK(Q15),ISBLANK(R15),ISBLANK(S15))," ",3.5+(AVERAGE(Q15:S15)*2.5))</f>
        <v xml:space="preserve"> </v>
      </c>
      <c r="Q15" s="276"/>
      <c r="R15" s="276"/>
      <c r="S15" s="277"/>
      <c r="T15" s="266"/>
      <c r="U15" s="29"/>
    </row>
    <row r="16" spans="1:22" ht="15" customHeight="1" x14ac:dyDescent="0.25">
      <c r="A16" s="36">
        <v>2</v>
      </c>
      <c r="B16" s="65" t="s">
        <v>35</v>
      </c>
      <c r="C16" s="65" t="s">
        <v>37</v>
      </c>
      <c r="D16" s="27" t="str">
        <f t="shared" ref="D16:D22" si="3">IF(AND(ISBLANK(E16),ISBLANK(F16),ISBLANK(G16))," ",3.5+(AVERAGE(E16:G16)*2.5))</f>
        <v xml:space="preserve"> </v>
      </c>
      <c r="E16" s="276"/>
      <c r="F16" s="276"/>
      <c r="G16" s="277"/>
      <c r="H16" s="278"/>
      <c r="I16" s="29"/>
      <c r="J16" s="76" t="str">
        <f t="shared" ref="J16:J22" si="4">IF(AND(ISBLANK(K16),ISBLANK(L16),ISBLANK(M16))," ",3.5+(AVERAGE(K16:M16)*2.5))</f>
        <v xml:space="preserve"> </v>
      </c>
      <c r="K16" s="276"/>
      <c r="L16" s="276"/>
      <c r="M16" s="277"/>
      <c r="N16" s="34"/>
      <c r="O16" s="29"/>
      <c r="P16" s="76" t="str">
        <f t="shared" ref="P16:P22" si="5">IF(AND(ISBLANK(Q16),ISBLANK(R16),ISBLANK(S16))," ",3.5+(AVERAGE(Q16:S16)*2.5))</f>
        <v xml:space="preserve"> </v>
      </c>
      <c r="Q16" s="276"/>
      <c r="R16" s="276"/>
      <c r="S16" s="277"/>
      <c r="T16" s="278"/>
      <c r="U16" s="29"/>
    </row>
    <row r="17" spans="1:21" ht="15" x14ac:dyDescent="0.25">
      <c r="A17" s="36">
        <v>3</v>
      </c>
      <c r="B17" s="65" t="s">
        <v>36</v>
      </c>
      <c r="C17" s="65" t="s">
        <v>33</v>
      </c>
      <c r="D17" s="27" t="str">
        <f t="shared" si="3"/>
        <v xml:space="preserve"> </v>
      </c>
      <c r="E17" s="276"/>
      <c r="F17" s="276"/>
      <c r="G17" s="277"/>
      <c r="H17" s="278"/>
      <c r="I17" s="29"/>
      <c r="J17" s="76" t="str">
        <f t="shared" si="4"/>
        <v xml:space="preserve"> </v>
      </c>
      <c r="K17" s="276"/>
      <c r="L17" s="276"/>
      <c r="M17" s="277"/>
      <c r="N17" s="34"/>
      <c r="O17" s="29"/>
      <c r="P17" s="76" t="str">
        <f t="shared" si="5"/>
        <v xml:space="preserve"> </v>
      </c>
      <c r="Q17" s="276"/>
      <c r="R17" s="276"/>
      <c r="S17" s="277"/>
      <c r="T17" s="278"/>
      <c r="U17" s="29"/>
    </row>
    <row r="18" spans="1:21" ht="30" x14ac:dyDescent="0.25">
      <c r="A18" s="36">
        <v>4</v>
      </c>
      <c r="B18" s="65" t="s">
        <v>27</v>
      </c>
      <c r="C18" s="65" t="s">
        <v>38</v>
      </c>
      <c r="D18" s="27" t="str">
        <f t="shared" si="3"/>
        <v xml:space="preserve"> </v>
      </c>
      <c r="E18" s="276"/>
      <c r="F18" s="276"/>
      <c r="G18" s="277"/>
      <c r="H18" s="278"/>
      <c r="I18" s="29"/>
      <c r="J18" s="76" t="str">
        <f t="shared" si="4"/>
        <v xml:space="preserve"> </v>
      </c>
      <c r="K18" s="276"/>
      <c r="L18" s="276"/>
      <c r="M18" s="277"/>
      <c r="N18" s="34"/>
      <c r="O18" s="29"/>
      <c r="P18" s="76" t="str">
        <f t="shared" si="5"/>
        <v xml:space="preserve"> </v>
      </c>
      <c r="Q18" s="276"/>
      <c r="R18" s="276"/>
      <c r="S18" s="277"/>
      <c r="T18" s="278"/>
      <c r="U18" s="29"/>
    </row>
    <row r="19" spans="1:21" ht="30" x14ac:dyDescent="0.25">
      <c r="A19" s="36">
        <v>5</v>
      </c>
      <c r="B19" s="65" t="s">
        <v>28</v>
      </c>
      <c r="C19" s="65" t="s">
        <v>34</v>
      </c>
      <c r="D19" s="27" t="str">
        <f t="shared" si="3"/>
        <v xml:space="preserve"> </v>
      </c>
      <c r="E19" s="276"/>
      <c r="F19" s="276"/>
      <c r="G19" s="277"/>
      <c r="H19" s="269"/>
      <c r="I19" s="29"/>
      <c r="J19" s="76" t="str">
        <f t="shared" si="4"/>
        <v xml:space="preserve"> </v>
      </c>
      <c r="K19" s="276"/>
      <c r="L19" s="276"/>
      <c r="M19" s="277"/>
      <c r="N19" s="30"/>
      <c r="O19" s="29"/>
      <c r="P19" s="76" t="str">
        <f t="shared" si="5"/>
        <v xml:space="preserve"> </v>
      </c>
      <c r="Q19" s="267"/>
      <c r="R19" s="267"/>
      <c r="S19" s="268"/>
      <c r="T19" s="269"/>
      <c r="U19" s="29"/>
    </row>
    <row r="20" spans="1:21" ht="30" x14ac:dyDescent="0.25">
      <c r="A20" s="36">
        <v>6</v>
      </c>
      <c r="B20" s="65" t="s">
        <v>54</v>
      </c>
      <c r="C20" s="65" t="s">
        <v>59</v>
      </c>
      <c r="D20" s="27" t="str">
        <f t="shared" si="3"/>
        <v xml:space="preserve"> </v>
      </c>
      <c r="E20" s="276"/>
      <c r="F20" s="276"/>
      <c r="G20" s="277"/>
      <c r="H20" s="269"/>
      <c r="I20" s="29"/>
      <c r="J20" s="76" t="str">
        <f t="shared" si="4"/>
        <v xml:space="preserve"> </v>
      </c>
      <c r="K20" s="276"/>
      <c r="L20" s="276"/>
      <c r="M20" s="277"/>
      <c r="N20" s="30"/>
      <c r="O20" s="29"/>
      <c r="P20" s="76" t="str">
        <f t="shared" si="5"/>
        <v xml:space="preserve"> </v>
      </c>
      <c r="Q20" s="267"/>
      <c r="R20" s="267"/>
      <c r="S20" s="268"/>
      <c r="T20" s="269"/>
      <c r="U20" s="29"/>
    </row>
    <row r="21" spans="1:21" ht="30" x14ac:dyDescent="0.25">
      <c r="A21" s="36">
        <v>7</v>
      </c>
      <c r="B21" s="65" t="s">
        <v>30</v>
      </c>
      <c r="C21" s="65" t="s">
        <v>60</v>
      </c>
      <c r="D21" s="27" t="str">
        <f t="shared" si="3"/>
        <v xml:space="preserve"> </v>
      </c>
      <c r="E21" s="279"/>
      <c r="F21" s="279"/>
      <c r="G21" s="280"/>
      <c r="H21" s="272"/>
      <c r="I21" s="29"/>
      <c r="J21" s="76" t="str">
        <f t="shared" si="4"/>
        <v xml:space="preserve"> </v>
      </c>
      <c r="K21" s="279"/>
      <c r="L21" s="279"/>
      <c r="M21" s="280"/>
      <c r="N21" s="31"/>
      <c r="O21" s="29"/>
      <c r="P21" s="76" t="str">
        <f t="shared" si="5"/>
        <v xml:space="preserve"> </v>
      </c>
      <c r="Q21" s="270"/>
      <c r="R21" s="270"/>
      <c r="S21" s="271"/>
      <c r="T21" s="272"/>
      <c r="U21" s="29"/>
    </row>
    <row r="22" spans="1:21" ht="15.75" thickBot="1" x14ac:dyDescent="0.3">
      <c r="A22" s="36">
        <v>8</v>
      </c>
      <c r="B22" s="70" t="s">
        <v>29</v>
      </c>
      <c r="C22" s="71" t="s">
        <v>31</v>
      </c>
      <c r="D22" s="98" t="str">
        <f t="shared" si="3"/>
        <v xml:space="preserve"> </v>
      </c>
      <c r="E22" s="273"/>
      <c r="F22" s="273"/>
      <c r="G22" s="274"/>
      <c r="H22" s="275"/>
      <c r="I22" s="33"/>
      <c r="J22" s="100" t="str">
        <f t="shared" si="4"/>
        <v xml:space="preserve"> </v>
      </c>
      <c r="K22" s="273"/>
      <c r="L22" s="273"/>
      <c r="M22" s="274"/>
      <c r="N22" s="32"/>
      <c r="O22" s="33"/>
      <c r="P22" s="100" t="str">
        <f t="shared" si="5"/>
        <v xml:space="preserve"> </v>
      </c>
      <c r="Q22" s="273"/>
      <c r="R22" s="273"/>
      <c r="S22" s="274"/>
      <c r="T22" s="275"/>
      <c r="U22" s="29"/>
    </row>
    <row r="23" spans="1:21" ht="16.5" thickTop="1" thickBot="1" x14ac:dyDescent="0.3">
      <c r="B23" s="66" t="s">
        <v>24</v>
      </c>
      <c r="C23" s="67"/>
      <c r="D23" s="99" t="str">
        <f>IF(SUM(D15:D22)=0," ",AVERAGE(D15:D22))</f>
        <v xml:space="preserve"> </v>
      </c>
      <c r="E23" s="29"/>
      <c r="F23" s="29"/>
      <c r="G23" s="29"/>
      <c r="H23" s="29"/>
      <c r="I23" s="29"/>
      <c r="J23" s="101" t="str">
        <f>IF(SUM(J15:J22)=0," ",AVERAGE(J15:J22))</f>
        <v xml:space="preserve"> </v>
      </c>
      <c r="K23" s="29"/>
      <c r="L23" s="29"/>
      <c r="M23" s="29"/>
      <c r="N23" s="29"/>
      <c r="O23" s="29"/>
      <c r="P23" s="101" t="str">
        <f>IF(SUM(P15:P22)=0," ",AVERAGE(P15:P22))</f>
        <v xml:space="preserve"> </v>
      </c>
      <c r="Q23" s="29"/>
      <c r="R23" s="29"/>
      <c r="S23" s="29"/>
      <c r="T23" s="29"/>
      <c r="U23" s="29"/>
    </row>
    <row r="24" spans="1:21" s="5" customFormat="1" ht="15.75" thickTop="1" x14ac:dyDescent="0.25">
      <c r="A24" s="37"/>
      <c r="B24" s="68"/>
      <c r="C24" s="72" t="s">
        <v>185</v>
      </c>
      <c r="D24" s="314"/>
      <c r="E24" s="315"/>
      <c r="F24" s="315"/>
      <c r="G24" s="315"/>
      <c r="H24" s="316"/>
      <c r="I24" s="35"/>
      <c r="J24" s="314"/>
      <c r="K24" s="315"/>
      <c r="L24" s="315"/>
      <c r="M24" s="315"/>
      <c r="N24" s="316"/>
      <c r="O24" s="35"/>
      <c r="P24" s="314"/>
      <c r="Q24" s="315"/>
      <c r="R24" s="315"/>
      <c r="S24" s="315"/>
      <c r="T24" s="316"/>
      <c r="U24" s="11"/>
    </row>
    <row r="25" spans="1:21" s="5" customFormat="1" ht="15.75" x14ac:dyDescent="0.25">
      <c r="A25" s="37"/>
      <c r="B25" s="69" t="s">
        <v>39</v>
      </c>
      <c r="C25" s="62"/>
      <c r="D25" s="317"/>
      <c r="E25" s="318"/>
      <c r="F25" s="318"/>
      <c r="G25" s="318"/>
      <c r="H25" s="319"/>
      <c r="I25" s="35"/>
      <c r="J25" s="317"/>
      <c r="K25" s="318"/>
      <c r="L25" s="318"/>
      <c r="M25" s="318"/>
      <c r="N25" s="319"/>
      <c r="O25" s="35"/>
      <c r="P25" s="317"/>
      <c r="Q25" s="318"/>
      <c r="R25" s="318"/>
      <c r="S25" s="318"/>
      <c r="T25" s="319"/>
      <c r="U25" s="22"/>
    </row>
    <row r="26" spans="1:21" s="5" customFormat="1" ht="15.75" x14ac:dyDescent="0.25">
      <c r="A26" s="37"/>
      <c r="B26" s="64" t="s">
        <v>57</v>
      </c>
      <c r="C26" s="64" t="s">
        <v>58</v>
      </c>
      <c r="D26" s="26"/>
      <c r="E26" s="23"/>
      <c r="F26" s="23"/>
      <c r="G26" s="23"/>
      <c r="H26" s="23"/>
      <c r="I26" s="24"/>
      <c r="J26" s="77"/>
      <c r="K26" s="23"/>
      <c r="L26" s="23"/>
      <c r="M26" s="23"/>
      <c r="N26" s="23"/>
      <c r="O26" s="24"/>
      <c r="P26" s="77"/>
      <c r="Q26" s="23"/>
      <c r="R26" s="23"/>
      <c r="S26" s="23"/>
      <c r="T26" s="23"/>
      <c r="U26" s="24"/>
    </row>
    <row r="27" spans="1:21" ht="30" x14ac:dyDescent="0.25">
      <c r="A27" s="36">
        <v>1</v>
      </c>
      <c r="B27" s="71" t="s">
        <v>40</v>
      </c>
      <c r="C27" s="71" t="s">
        <v>45</v>
      </c>
      <c r="D27" s="27" t="str">
        <f>IF(AND(ISBLANK(E27),ISBLANK(F27),ISBLANK(G27))," ",3.5+(AVERAGE(E27:G27)*2.5))</f>
        <v xml:space="preserve"> </v>
      </c>
      <c r="E27" s="264"/>
      <c r="F27" s="264"/>
      <c r="G27" s="265"/>
      <c r="H27" s="266"/>
      <c r="I27" s="29"/>
      <c r="J27" s="76" t="str">
        <f>IF(AND(ISBLANK(K27),ISBLANK(L27),ISBLANK(M27))," ",3.5+(AVERAGE(K27:M27)*2.5))</f>
        <v xml:space="preserve"> </v>
      </c>
      <c r="K27" s="264"/>
      <c r="L27" s="264"/>
      <c r="M27" s="265"/>
      <c r="N27" s="266"/>
      <c r="O27" s="29"/>
      <c r="P27" s="76" t="str">
        <f>IF(AND(ISBLANK(Q27),ISBLANK(R27),ISBLANK(S27))," ",3.5+(AVERAGE(Q27:S27)*2.5))</f>
        <v xml:space="preserve"> </v>
      </c>
      <c r="Q27" s="276"/>
      <c r="R27" s="276"/>
      <c r="S27" s="277"/>
      <c r="T27" s="266"/>
      <c r="U27" s="29"/>
    </row>
    <row r="28" spans="1:21" ht="30" x14ac:dyDescent="0.25">
      <c r="A28" s="36">
        <v>2</v>
      </c>
      <c r="B28" s="71" t="s">
        <v>41</v>
      </c>
      <c r="C28" s="71" t="s">
        <v>65</v>
      </c>
      <c r="D28" s="27" t="str">
        <f t="shared" ref="D28:D31" si="6">IF(AND(ISBLANK(E28),ISBLANK(F28),ISBLANK(G28))," ",3.5+(AVERAGE(E28:G28)*2.5))</f>
        <v xml:space="preserve"> </v>
      </c>
      <c r="E28" s="267"/>
      <c r="F28" s="267"/>
      <c r="G28" s="268"/>
      <c r="H28" s="269"/>
      <c r="I28" s="29"/>
      <c r="J28" s="76" t="str">
        <f t="shared" ref="J28:J31" si="7">IF(AND(ISBLANK(K28),ISBLANK(L28),ISBLANK(M28))," ",3.5+(AVERAGE(K28:M28)*2.5))</f>
        <v xml:space="preserve"> </v>
      </c>
      <c r="K28" s="267"/>
      <c r="L28" s="267"/>
      <c r="M28" s="268"/>
      <c r="N28" s="269"/>
      <c r="O28" s="29"/>
      <c r="P28" s="76" t="str">
        <f t="shared" ref="P28:P31" si="8">IF(AND(ISBLANK(Q28),ISBLANK(R28),ISBLANK(S28))," ",3.5+(AVERAGE(Q28:S28)*2.5))</f>
        <v xml:space="preserve"> </v>
      </c>
      <c r="Q28" s="267"/>
      <c r="R28" s="267"/>
      <c r="S28" s="268"/>
      <c r="T28" s="269"/>
      <c r="U28" s="29"/>
    </row>
    <row r="29" spans="1:21" ht="30" x14ac:dyDescent="0.25">
      <c r="A29" s="36">
        <v>3</v>
      </c>
      <c r="B29" s="71" t="s">
        <v>42</v>
      </c>
      <c r="C29" s="71" t="s">
        <v>46</v>
      </c>
      <c r="D29" s="27" t="str">
        <f t="shared" si="6"/>
        <v xml:space="preserve"> </v>
      </c>
      <c r="E29" s="267"/>
      <c r="F29" s="267"/>
      <c r="G29" s="268"/>
      <c r="H29" s="269"/>
      <c r="I29" s="29"/>
      <c r="J29" s="76" t="str">
        <f t="shared" si="7"/>
        <v xml:space="preserve"> </v>
      </c>
      <c r="K29" s="267"/>
      <c r="L29" s="267"/>
      <c r="M29" s="268"/>
      <c r="N29" s="269"/>
      <c r="O29" s="29"/>
      <c r="P29" s="76" t="str">
        <f t="shared" si="8"/>
        <v xml:space="preserve"> </v>
      </c>
      <c r="Q29" s="267"/>
      <c r="R29" s="267"/>
      <c r="S29" s="268"/>
      <c r="T29" s="269"/>
      <c r="U29" s="29"/>
    </row>
    <row r="30" spans="1:21" ht="30" x14ac:dyDescent="0.25">
      <c r="A30" s="36">
        <v>4</v>
      </c>
      <c r="B30" s="71" t="s">
        <v>44</v>
      </c>
      <c r="C30" s="71" t="s">
        <v>47</v>
      </c>
      <c r="D30" s="27" t="str">
        <f t="shared" si="6"/>
        <v xml:space="preserve"> </v>
      </c>
      <c r="E30" s="267"/>
      <c r="F30" s="267"/>
      <c r="G30" s="268"/>
      <c r="H30" s="281"/>
      <c r="I30" s="29"/>
      <c r="J30" s="76" t="str">
        <f t="shared" si="7"/>
        <v xml:space="preserve"> </v>
      </c>
      <c r="K30" s="267"/>
      <c r="L30" s="267"/>
      <c r="M30" s="268"/>
      <c r="N30" s="272"/>
      <c r="O30" s="29"/>
      <c r="P30" s="76" t="str">
        <f t="shared" si="8"/>
        <v xml:space="preserve"> </v>
      </c>
      <c r="Q30" s="270"/>
      <c r="R30" s="270"/>
      <c r="S30" s="271"/>
      <c r="T30" s="272"/>
      <c r="U30" s="29"/>
    </row>
    <row r="31" spans="1:21" ht="30.75" thickBot="1" x14ac:dyDescent="0.3">
      <c r="A31" s="36">
        <v>5</v>
      </c>
      <c r="B31" s="71" t="s">
        <v>43</v>
      </c>
      <c r="C31" s="71" t="s">
        <v>66</v>
      </c>
      <c r="D31" s="98" t="str">
        <f t="shared" si="6"/>
        <v xml:space="preserve"> </v>
      </c>
      <c r="E31" s="273"/>
      <c r="F31" s="273"/>
      <c r="G31" s="274"/>
      <c r="H31" s="282"/>
      <c r="I31" s="33"/>
      <c r="J31" s="100" t="str">
        <f t="shared" si="7"/>
        <v xml:space="preserve"> </v>
      </c>
      <c r="K31" s="273"/>
      <c r="L31" s="273"/>
      <c r="M31" s="274"/>
      <c r="N31" s="275"/>
      <c r="O31" s="33"/>
      <c r="P31" s="100" t="str">
        <f t="shared" si="8"/>
        <v xml:space="preserve"> </v>
      </c>
      <c r="Q31" s="273"/>
      <c r="R31" s="273"/>
      <c r="S31" s="274"/>
      <c r="T31" s="275"/>
      <c r="U31" s="29"/>
    </row>
    <row r="32" spans="1:21" ht="16.5" thickTop="1" thickBot="1" x14ac:dyDescent="0.3">
      <c r="B32" s="66" t="s">
        <v>24</v>
      </c>
      <c r="C32" s="67"/>
      <c r="D32" s="99" t="str">
        <f>IF(SUM(D27:D31)=0," ",AVERAGE(D27:D31))</f>
        <v xml:space="preserve"> </v>
      </c>
      <c r="E32" s="29"/>
      <c r="F32" s="29"/>
      <c r="G32" s="29"/>
      <c r="H32" s="29"/>
      <c r="I32" s="29"/>
      <c r="J32" s="101" t="str">
        <f>IF(SUM(J27:J31)=0," ",AVERAGE(J27:J31))</f>
        <v xml:space="preserve"> </v>
      </c>
      <c r="K32" s="29"/>
      <c r="L32" s="29"/>
      <c r="M32" s="29"/>
      <c r="N32" s="29"/>
      <c r="O32" s="29"/>
      <c r="P32" s="101" t="str">
        <f>IF(SUM(P27:P31)=0," ",AVERAGE(P27:P31))</f>
        <v xml:space="preserve"> </v>
      </c>
      <c r="Q32" s="29"/>
      <c r="R32" s="29"/>
      <c r="S32" s="29"/>
      <c r="T32" s="29"/>
      <c r="U32" s="29"/>
    </row>
    <row r="33" spans="1:21" s="5" customFormat="1" ht="15.75" thickTop="1" x14ac:dyDescent="0.25">
      <c r="A33" s="37"/>
      <c r="B33" s="67"/>
      <c r="C33" s="72" t="s">
        <v>185</v>
      </c>
      <c r="D33" s="314"/>
      <c r="E33" s="315"/>
      <c r="F33" s="315"/>
      <c r="G33" s="315"/>
      <c r="H33" s="316"/>
      <c r="I33" s="35"/>
      <c r="J33" s="314"/>
      <c r="K33" s="315"/>
      <c r="L33" s="315"/>
      <c r="M33" s="315"/>
      <c r="N33" s="316"/>
      <c r="O33" s="35"/>
      <c r="P33" s="314"/>
      <c r="Q33" s="315"/>
      <c r="R33" s="315"/>
      <c r="S33" s="315"/>
      <c r="T33" s="316"/>
      <c r="U33" s="11"/>
    </row>
    <row r="34" spans="1:21" s="5" customFormat="1" ht="15.75" x14ac:dyDescent="0.25">
      <c r="A34" s="37"/>
      <c r="B34" s="69" t="s">
        <v>48</v>
      </c>
      <c r="C34" s="62"/>
      <c r="D34" s="317"/>
      <c r="E34" s="318"/>
      <c r="F34" s="318"/>
      <c r="G34" s="318"/>
      <c r="H34" s="319"/>
      <c r="I34" s="35"/>
      <c r="J34" s="317"/>
      <c r="K34" s="318"/>
      <c r="L34" s="318"/>
      <c r="M34" s="318"/>
      <c r="N34" s="319"/>
      <c r="O34" s="35"/>
      <c r="P34" s="317"/>
      <c r="Q34" s="318"/>
      <c r="R34" s="318"/>
      <c r="S34" s="318"/>
      <c r="T34" s="319"/>
      <c r="U34" s="22"/>
    </row>
    <row r="35" spans="1:21" s="5" customFormat="1" ht="15.75" x14ac:dyDescent="0.25">
      <c r="A35" s="37"/>
      <c r="B35" s="64" t="s">
        <v>57</v>
      </c>
      <c r="C35" s="64" t="s">
        <v>58</v>
      </c>
      <c r="D35" s="26"/>
      <c r="E35" s="23"/>
      <c r="F35" s="23"/>
      <c r="G35" s="23"/>
      <c r="H35" s="23"/>
      <c r="I35" s="24"/>
      <c r="J35" s="77"/>
      <c r="K35" s="23"/>
      <c r="L35" s="23"/>
      <c r="M35" s="23"/>
      <c r="N35" s="23"/>
      <c r="O35" s="24"/>
      <c r="P35" s="77"/>
      <c r="Q35" s="23"/>
      <c r="R35" s="23"/>
      <c r="S35" s="23"/>
      <c r="T35" s="23"/>
      <c r="U35" s="24"/>
    </row>
    <row r="36" spans="1:21" ht="15" x14ac:dyDescent="0.25">
      <c r="A36" s="36">
        <v>1</v>
      </c>
      <c r="B36" s="71" t="s">
        <v>49</v>
      </c>
      <c r="C36" s="71" t="s">
        <v>61</v>
      </c>
      <c r="D36" s="27" t="str">
        <f>IF(AND(ISBLANK(E36),ISBLANK(F36),ISBLANK(G36))," ",3.5+(AVERAGE(E36:G36)*2.5))</f>
        <v xml:space="preserve"> </v>
      </c>
      <c r="E36" s="267"/>
      <c r="F36" s="267"/>
      <c r="G36" s="267"/>
      <c r="H36" s="266"/>
      <c r="I36" s="29"/>
      <c r="J36" s="76" t="str">
        <f>IF(AND(ISBLANK(K36),ISBLANK(L36),ISBLANK(M36))," ",3.5+(AVERAGE(K36:M36)*2.5))</f>
        <v xml:space="preserve"> </v>
      </c>
      <c r="K36" s="267"/>
      <c r="L36" s="267"/>
      <c r="M36" s="267"/>
      <c r="N36" s="266"/>
      <c r="O36" s="29"/>
      <c r="P36" s="76" t="str">
        <f>IF(AND(ISBLANK(Q36),ISBLANK(R36),ISBLANK(S36))," ",3.5+(AVERAGE(Q36:S36)*2.5))</f>
        <v xml:space="preserve"> </v>
      </c>
      <c r="Q36" s="276"/>
      <c r="R36" s="276"/>
      <c r="S36" s="277"/>
      <c r="T36" s="266"/>
      <c r="U36" s="29"/>
    </row>
    <row r="37" spans="1:21" ht="30" x14ac:dyDescent="0.25">
      <c r="A37" s="36">
        <v>2</v>
      </c>
      <c r="B37" s="71" t="s">
        <v>50</v>
      </c>
      <c r="C37" s="71" t="s">
        <v>53</v>
      </c>
      <c r="D37" s="27" t="str">
        <f t="shared" ref="D37:D38" si="9">IF(AND(ISBLANK(E37),ISBLANK(F37),ISBLANK(G37))," ",3.5+(AVERAGE(E37:G37)*2.5))</f>
        <v xml:space="preserve"> </v>
      </c>
      <c r="E37" s="267"/>
      <c r="F37" s="267"/>
      <c r="G37" s="267"/>
      <c r="H37" s="269"/>
      <c r="I37" s="29"/>
      <c r="J37" s="76" t="str">
        <f t="shared" ref="J37:J38" si="10">IF(AND(ISBLANK(K37),ISBLANK(L37),ISBLANK(M37))," ",3.5+(AVERAGE(K37:M37)*2.5))</f>
        <v xml:space="preserve"> </v>
      </c>
      <c r="K37" s="267"/>
      <c r="L37" s="267"/>
      <c r="M37" s="267"/>
      <c r="N37" s="269"/>
      <c r="O37" s="29"/>
      <c r="P37" s="76" t="str">
        <f t="shared" ref="P37:P38" si="11">IF(AND(ISBLANK(Q37),ISBLANK(R37),ISBLANK(S37))," ",3.5+(AVERAGE(Q37:S37)*2.5))</f>
        <v xml:space="preserve"> </v>
      </c>
      <c r="Q37" s="267"/>
      <c r="R37" s="267"/>
      <c r="S37" s="268"/>
      <c r="T37" s="269"/>
      <c r="U37" s="29"/>
    </row>
    <row r="38" spans="1:21" ht="45.75" thickBot="1" x14ac:dyDescent="0.3">
      <c r="A38" s="36">
        <v>3</v>
      </c>
      <c r="B38" s="71" t="s">
        <v>51</v>
      </c>
      <c r="C38" s="71" t="s">
        <v>52</v>
      </c>
      <c r="D38" s="98" t="str">
        <f t="shared" si="9"/>
        <v xml:space="preserve"> </v>
      </c>
      <c r="E38" s="273"/>
      <c r="F38" s="273"/>
      <c r="G38" s="274"/>
      <c r="H38" s="275"/>
      <c r="I38" s="29"/>
      <c r="J38" s="100" t="str">
        <f t="shared" si="10"/>
        <v xml:space="preserve"> </v>
      </c>
      <c r="K38" s="273"/>
      <c r="L38" s="273"/>
      <c r="M38" s="274"/>
      <c r="N38" s="275"/>
      <c r="O38" s="29"/>
      <c r="P38" s="100" t="str">
        <f t="shared" si="11"/>
        <v xml:space="preserve"> </v>
      </c>
      <c r="Q38" s="273"/>
      <c r="R38" s="273"/>
      <c r="S38" s="274"/>
      <c r="T38" s="275"/>
      <c r="U38" s="29"/>
    </row>
    <row r="39" spans="1:21" ht="16.5" thickTop="1" thickBot="1" x14ac:dyDescent="0.3">
      <c r="B39" s="66" t="s">
        <v>24</v>
      </c>
      <c r="C39" s="67"/>
      <c r="D39" s="99" t="str">
        <f>IF(SUM(D36:D38)=0," ",AVERAGE(D36:D38))</f>
        <v xml:space="preserve"> </v>
      </c>
      <c r="E39" s="29"/>
      <c r="F39" s="29"/>
      <c r="G39" s="29"/>
      <c r="H39" s="29"/>
      <c r="I39" s="29"/>
      <c r="J39" s="101" t="str">
        <f>IF(SUM(J36:J38)=0," ",AVERAGE(J36:J38))</f>
        <v xml:space="preserve"> </v>
      </c>
      <c r="K39" s="29"/>
      <c r="L39" s="29"/>
      <c r="M39" s="29"/>
      <c r="N39" s="29"/>
      <c r="O39" s="29"/>
      <c r="P39" s="101" t="str">
        <f>IF(SUM(P36:P38)=0," ",AVERAGE(P36:P38))</f>
        <v xml:space="preserve"> </v>
      </c>
      <c r="Q39" s="29"/>
      <c r="R39" s="29"/>
      <c r="S39" s="29"/>
      <c r="T39" s="29"/>
      <c r="U39" s="29"/>
    </row>
    <row r="40" spans="1:21" ht="15.75" thickTop="1" x14ac:dyDescent="0.25">
      <c r="B40" s="66"/>
      <c r="C40" s="72" t="s">
        <v>185</v>
      </c>
      <c r="D40" s="314"/>
      <c r="E40" s="315"/>
      <c r="F40" s="315"/>
      <c r="G40" s="315"/>
      <c r="H40" s="316"/>
      <c r="I40" s="29"/>
      <c r="J40" s="314"/>
      <c r="K40" s="315"/>
      <c r="L40" s="315"/>
      <c r="M40" s="315"/>
      <c r="N40" s="316"/>
      <c r="O40" s="29"/>
      <c r="P40" s="314"/>
      <c r="Q40" s="315"/>
      <c r="R40" s="315"/>
      <c r="S40" s="315"/>
      <c r="T40" s="316"/>
      <c r="U40" s="29"/>
    </row>
    <row r="41" spans="1:21" ht="15" x14ac:dyDescent="0.25">
      <c r="B41" s="6"/>
      <c r="D41" s="317"/>
      <c r="E41" s="318"/>
      <c r="F41" s="318"/>
      <c r="G41" s="318"/>
      <c r="H41" s="319"/>
      <c r="I41" s="35"/>
      <c r="J41" s="317"/>
      <c r="K41" s="318"/>
      <c r="L41" s="318"/>
      <c r="M41" s="318"/>
      <c r="N41" s="319"/>
      <c r="O41" s="35"/>
      <c r="P41" s="317"/>
      <c r="Q41" s="318"/>
      <c r="R41" s="318"/>
      <c r="S41" s="318"/>
      <c r="T41" s="319"/>
      <c r="U41" s="35"/>
    </row>
    <row r="42" spans="1:21" ht="15" x14ac:dyDescent="0.25"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35"/>
    </row>
    <row r="43" spans="1:21" x14ac:dyDescent="0.25"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</row>
    <row r="44" spans="1:21" x14ac:dyDescent="0.25">
      <c r="B44" s="62"/>
      <c r="C44" s="62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1" x14ac:dyDescent="0.25">
      <c r="B45" s="62"/>
      <c r="C45" s="62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1" x14ac:dyDescent="0.25">
      <c r="B46" s="62"/>
      <c r="C46" s="73" t="s">
        <v>64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1:21" x14ac:dyDescent="0.25">
      <c r="B47" s="62"/>
      <c r="C47" s="74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  <row r="49" spans="1:4" s="6" customFormat="1" x14ac:dyDescent="0.25">
      <c r="A49" s="36"/>
      <c r="B49" s="63"/>
      <c r="C49" s="73"/>
      <c r="D49" s="25"/>
    </row>
    <row r="50" spans="1:4" s="6" customFormat="1" x14ac:dyDescent="0.25">
      <c r="B50" s="63"/>
      <c r="C50" s="75"/>
    </row>
    <row r="51" spans="1:4" s="6" customFormat="1" x14ac:dyDescent="0.25">
      <c r="B51" s="63"/>
      <c r="C51" s="63"/>
    </row>
    <row r="52" spans="1:4" s="6" customFormat="1" x14ac:dyDescent="0.25">
      <c r="B52" s="63"/>
      <c r="C52" s="73"/>
    </row>
    <row r="53" spans="1:4" s="6" customFormat="1" x14ac:dyDescent="0.25">
      <c r="B53" s="63"/>
      <c r="C53" s="75"/>
    </row>
    <row r="54" spans="1:4" s="6" customFormat="1" x14ac:dyDescent="0.25">
      <c r="B54" s="63"/>
      <c r="C54" s="63"/>
    </row>
    <row r="63" spans="1:4" s="6" customFormat="1" x14ac:dyDescent="0.25">
      <c r="A63" s="36"/>
      <c r="B63" s="63"/>
      <c r="C63" s="63"/>
    </row>
    <row r="64" spans="1:4" s="6" customFormat="1" x14ac:dyDescent="0.25">
      <c r="A64" s="36"/>
      <c r="B64" s="63"/>
      <c r="C64" s="63"/>
    </row>
    <row r="68" spans="1:21" ht="27.75" customHeight="1" x14ac:dyDescent="0.25">
      <c r="D68" s="36">
        <v>1</v>
      </c>
      <c r="E68" s="330" t="str">
        <f t="shared" ref="E68:E75" si="12">C15</f>
        <v>Door de kennis die hij heeft opgedaan tijdens het schrijven van het ondernemingsplan is hij vol zelfvertrouwen over de lange termijn doelen die hij voor de onderneming voor ogen heeft</v>
      </c>
      <c r="F68" s="330"/>
      <c r="G68" s="330"/>
      <c r="H68" s="330"/>
      <c r="I68" s="330"/>
      <c r="J68" s="330"/>
      <c r="K68" s="330"/>
      <c r="L68" s="330"/>
      <c r="M68" s="330"/>
      <c r="N68" s="330"/>
      <c r="O68" s="330"/>
      <c r="P68" s="330"/>
      <c r="Q68" s="330"/>
      <c r="R68" s="330"/>
      <c r="S68" s="330"/>
      <c r="T68" s="330"/>
      <c r="U68" s="4"/>
    </row>
    <row r="69" spans="1:21" x14ac:dyDescent="0.25">
      <c r="A69" s="36">
        <v>1</v>
      </c>
      <c r="B69" s="312" t="str">
        <f>C6</f>
        <v>Zoekt proactief naar trends en ontwikkelingen en bedenkt verbeteracties voor de onderneming</v>
      </c>
      <c r="C69" s="312"/>
      <c r="D69" s="36">
        <v>2</v>
      </c>
      <c r="E69" s="330" t="str">
        <f t="shared" si="12"/>
        <v>Durft beslissingen te nemen bij het ontstaan van problemen</v>
      </c>
      <c r="F69" s="330"/>
      <c r="G69" s="330"/>
      <c r="H69" s="330"/>
      <c r="I69" s="330"/>
      <c r="J69" s="330"/>
      <c r="K69" s="330"/>
      <c r="L69" s="330"/>
      <c r="M69" s="330"/>
      <c r="N69" s="330"/>
      <c r="O69" s="330"/>
      <c r="P69" s="330"/>
      <c r="Q69" s="330"/>
      <c r="R69" s="330"/>
      <c r="S69" s="330"/>
      <c r="T69" s="330"/>
      <c r="U69" s="4"/>
    </row>
    <row r="70" spans="1:21" x14ac:dyDescent="0.25">
      <c r="A70" s="36">
        <v>2</v>
      </c>
      <c r="B70" s="312" t="str">
        <f t="shared" ref="B70:B73" si="13">C7</f>
        <v>Heeft toekomstvisie en communiceert deze actief</v>
      </c>
      <c r="C70" s="312"/>
      <c r="D70" s="36">
        <v>3</v>
      </c>
      <c r="E70" s="330" t="str">
        <f t="shared" si="12"/>
        <v>Gaat zelf actief op zoek naar oplossingen bij problemen</v>
      </c>
      <c r="F70" s="330"/>
      <c r="G70" s="330"/>
      <c r="H70" s="330"/>
      <c r="I70" s="330"/>
      <c r="J70" s="330"/>
      <c r="K70" s="330"/>
      <c r="L70" s="330"/>
      <c r="M70" s="330"/>
      <c r="N70" s="330"/>
      <c r="O70" s="330"/>
      <c r="P70" s="330"/>
      <c r="Q70" s="330"/>
      <c r="R70" s="330"/>
      <c r="S70" s="330"/>
      <c r="T70" s="330"/>
      <c r="U70" s="4"/>
    </row>
    <row r="71" spans="1:21" x14ac:dyDescent="0.25">
      <c r="A71" s="36">
        <v>3</v>
      </c>
      <c r="B71" s="312" t="str">
        <f t="shared" si="13"/>
        <v>Staat open voor vernieuwingen en heeft initiatieven genomen</v>
      </c>
      <c r="C71" s="312"/>
      <c r="D71" s="36">
        <v>4</v>
      </c>
      <c r="E71" s="330" t="str">
        <f t="shared" si="12"/>
        <v>Toont verantwoordelijkheid bij het handelen op basis van de diverse deelplannen</v>
      </c>
      <c r="F71" s="330"/>
      <c r="G71" s="330"/>
      <c r="H71" s="330"/>
      <c r="I71" s="330"/>
      <c r="J71" s="330"/>
      <c r="K71" s="330"/>
      <c r="L71" s="330"/>
      <c r="M71" s="330"/>
      <c r="N71" s="330"/>
      <c r="O71" s="330"/>
      <c r="P71" s="330"/>
      <c r="Q71" s="330"/>
      <c r="R71" s="330"/>
      <c r="S71" s="330"/>
      <c r="T71" s="330"/>
      <c r="U71" s="4"/>
    </row>
    <row r="72" spans="1:21" ht="25.7" customHeight="1" x14ac:dyDescent="0.25">
      <c r="A72" s="36">
        <v>4</v>
      </c>
      <c r="B72" s="312" t="str">
        <f t="shared" si="13"/>
        <v>Ziet kansen voor de onderneming in de toekomst; weet welke kansen de onderneming ten goede komen en is in staat deze mogelijkheden zelfstandig op te pakken</v>
      </c>
      <c r="C72" s="312"/>
      <c r="D72" s="36">
        <v>5</v>
      </c>
      <c r="E72" s="330" t="str">
        <f t="shared" si="12"/>
        <v>Is in staat zich aan te passen aan veranderingen die zich voordoen tijdens het schrijven</v>
      </c>
      <c r="F72" s="330"/>
      <c r="G72" s="330"/>
      <c r="H72" s="330"/>
      <c r="I72" s="330"/>
      <c r="J72" s="330"/>
      <c r="K72" s="330"/>
      <c r="L72" s="330"/>
      <c r="M72" s="330"/>
      <c r="N72" s="330"/>
      <c r="O72" s="330"/>
      <c r="P72" s="330"/>
      <c r="Q72" s="330"/>
      <c r="R72" s="330"/>
      <c r="S72" s="330"/>
      <c r="T72" s="330"/>
      <c r="U72" s="4"/>
    </row>
    <row r="73" spans="1:21" x14ac:dyDescent="0.25">
      <c r="A73" s="36">
        <v>5</v>
      </c>
      <c r="B73" s="312" t="str">
        <f t="shared" si="13"/>
        <v>Is goed in staat om gegevens te analyseren en de risico's af te wegen</v>
      </c>
      <c r="C73" s="312"/>
      <c r="D73" s="36">
        <v>6</v>
      </c>
      <c r="E73" s="330" t="str">
        <f t="shared" si="12"/>
        <v>Is overtuigd van het ondernemingsplan en is zeker van de te volgen ondernemingsstrategie</v>
      </c>
      <c r="F73" s="330"/>
      <c r="G73" s="330"/>
      <c r="H73" s="330"/>
      <c r="I73" s="330"/>
      <c r="J73" s="330"/>
      <c r="K73" s="330"/>
      <c r="L73" s="330"/>
      <c r="M73" s="330"/>
      <c r="N73" s="330"/>
      <c r="O73" s="330"/>
      <c r="P73" s="330"/>
      <c r="Q73" s="330"/>
      <c r="R73" s="330"/>
      <c r="S73" s="330"/>
      <c r="T73" s="330"/>
      <c r="U73" s="4"/>
    </row>
    <row r="74" spans="1:21" x14ac:dyDescent="0.25">
      <c r="D74" s="36">
        <v>7</v>
      </c>
      <c r="E74" s="330" t="str">
        <f t="shared" si="12"/>
        <v>Heeft zelf acties ondernomen ten aanzien van de deelplannen</v>
      </c>
      <c r="F74" s="330"/>
      <c r="G74" s="330"/>
      <c r="H74" s="330"/>
      <c r="I74" s="330"/>
      <c r="J74" s="330"/>
      <c r="K74" s="330"/>
      <c r="L74" s="330"/>
      <c r="M74" s="330"/>
      <c r="N74" s="330"/>
      <c r="O74" s="330"/>
      <c r="P74" s="330"/>
      <c r="Q74" s="330"/>
      <c r="R74" s="330"/>
      <c r="S74" s="330"/>
      <c r="T74" s="330"/>
      <c r="U74" s="4"/>
    </row>
    <row r="75" spans="1:21" x14ac:dyDescent="0.25">
      <c r="D75" s="36">
        <v>8</v>
      </c>
      <c r="E75" s="330" t="str">
        <f t="shared" si="12"/>
        <v>Blijft emotioneel stabiel</v>
      </c>
      <c r="F75" s="330"/>
      <c r="G75" s="330"/>
      <c r="H75" s="330"/>
      <c r="I75" s="330"/>
      <c r="J75" s="330"/>
      <c r="K75" s="330"/>
      <c r="L75" s="330"/>
      <c r="M75" s="330"/>
      <c r="N75" s="330"/>
      <c r="O75" s="330"/>
      <c r="P75" s="330"/>
      <c r="Q75" s="330"/>
      <c r="R75" s="330"/>
      <c r="S75" s="330"/>
      <c r="T75" s="330"/>
      <c r="U75" s="4"/>
    </row>
    <row r="76" spans="1:21" x14ac:dyDescent="0.25"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4"/>
    </row>
    <row r="92" spans="1:3" s="6" customFormat="1" x14ac:dyDescent="0.25">
      <c r="A92" s="36"/>
      <c r="B92" s="63"/>
      <c r="C92" s="63"/>
    </row>
    <row r="93" spans="1:3" s="6" customFormat="1" x14ac:dyDescent="0.25"/>
    <row r="94" spans="1:3" s="6" customFormat="1" x14ac:dyDescent="0.25"/>
    <row r="95" spans="1:3" s="6" customFormat="1" x14ac:dyDescent="0.25"/>
    <row r="96" spans="1:3" s="6" customFormat="1" x14ac:dyDescent="0.25"/>
    <row r="97" spans="1:21" x14ac:dyDescent="0.25">
      <c r="A97" s="6"/>
      <c r="B97" s="6"/>
      <c r="C97" s="6"/>
    </row>
    <row r="98" spans="1:21" x14ac:dyDescent="0.25">
      <c r="A98" s="36">
        <v>1</v>
      </c>
      <c r="B98" s="311" t="str">
        <f>B69</f>
        <v>Zoekt proactief naar trends en ontwikkelingen en bedenkt verbeteracties voor de onderneming</v>
      </c>
      <c r="C98" s="311"/>
    </row>
    <row r="99" spans="1:21" x14ac:dyDescent="0.25">
      <c r="A99" s="36">
        <v>2</v>
      </c>
      <c r="B99" s="311" t="str">
        <f>B70</f>
        <v>Heeft toekomstvisie en communiceert deze actief</v>
      </c>
      <c r="C99" s="311"/>
    </row>
    <row r="100" spans="1:21" x14ac:dyDescent="0.25">
      <c r="A100" s="36">
        <v>3</v>
      </c>
      <c r="B100" s="311" t="str">
        <f>B71</f>
        <v>Staat open voor vernieuwingen en heeft initiatieven genomen</v>
      </c>
      <c r="C100" s="311"/>
      <c r="D100" s="36">
        <v>1</v>
      </c>
      <c r="E100" s="330" t="str">
        <f>C36</f>
        <v>Vraagt actief om feedback. Wil zichzelf graag verbeteren</v>
      </c>
      <c r="F100" s="330"/>
      <c r="G100" s="330"/>
      <c r="H100" s="330"/>
      <c r="I100" s="330"/>
      <c r="J100" s="330"/>
      <c r="K100" s="330"/>
      <c r="L100" s="330"/>
      <c r="M100" s="330"/>
      <c r="N100" s="330"/>
      <c r="O100" s="330"/>
      <c r="P100" s="330"/>
      <c r="Q100" s="330"/>
      <c r="R100" s="330"/>
      <c r="S100" s="330"/>
      <c r="T100" s="330"/>
      <c r="U100" s="4"/>
    </row>
    <row r="101" spans="1:21" ht="25.7" customHeight="1" x14ac:dyDescent="0.25">
      <c r="A101" s="36">
        <v>4</v>
      </c>
      <c r="B101" s="312" t="str">
        <f>B72</f>
        <v>Ziet kansen voor de onderneming in de toekomst; weet welke kansen de onderneming ten goede komen en is in staat deze mogelijkheden zelfstandig op te pakken</v>
      </c>
      <c r="C101" s="312"/>
      <c r="D101" s="36">
        <v>2</v>
      </c>
      <c r="E101" s="330" t="str">
        <f>C37</f>
        <v>Is gemotiveerd om te leren</v>
      </c>
      <c r="F101" s="330"/>
      <c r="G101" s="330"/>
      <c r="H101" s="330"/>
      <c r="I101" s="330"/>
      <c r="J101" s="330"/>
      <c r="K101" s="330"/>
      <c r="L101" s="330"/>
      <c r="M101" s="330"/>
      <c r="N101" s="330"/>
      <c r="O101" s="330"/>
      <c r="P101" s="330"/>
      <c r="Q101" s="330"/>
      <c r="R101" s="330"/>
      <c r="S101" s="330"/>
      <c r="T101" s="330"/>
      <c r="U101" s="4"/>
    </row>
    <row r="102" spans="1:21" ht="25.7" customHeight="1" x14ac:dyDescent="0.25">
      <c r="A102" s="36">
        <v>5</v>
      </c>
      <c r="B102" s="311" t="str">
        <f>B73</f>
        <v>Is goed in staat om gegevens te analyseren en de risico's af te wegen</v>
      </c>
      <c r="C102" s="311"/>
      <c r="D102" s="36">
        <v>3</v>
      </c>
      <c r="E102" s="330" t="str">
        <f>C38</f>
        <v>Kijkt zelfkritisch terug op zijn eigen rol binnen het schrijven van het ondernemingsplan en trekt lering uit gebeurtenissen voor de volgende keer</v>
      </c>
      <c r="F102" s="330"/>
      <c r="G102" s="330"/>
      <c r="H102" s="330"/>
      <c r="I102" s="330"/>
      <c r="J102" s="330"/>
      <c r="K102" s="330"/>
      <c r="L102" s="330"/>
      <c r="M102" s="330"/>
      <c r="N102" s="330"/>
      <c r="O102" s="330"/>
      <c r="P102" s="330"/>
      <c r="Q102" s="330"/>
      <c r="R102" s="330"/>
      <c r="S102" s="330"/>
      <c r="T102" s="330"/>
      <c r="U102" s="4"/>
    </row>
    <row r="107" spans="1:21" x14ac:dyDescent="0.25">
      <c r="D107" s="330"/>
      <c r="E107" s="330"/>
      <c r="F107" s="330"/>
      <c r="G107" s="330"/>
      <c r="H107" s="330"/>
      <c r="I107" s="330"/>
      <c r="J107" s="330"/>
      <c r="K107" s="330"/>
      <c r="L107" s="330"/>
      <c r="M107" s="330"/>
      <c r="N107" s="330"/>
      <c r="O107" s="330"/>
      <c r="P107" s="330"/>
      <c r="Q107" s="330"/>
      <c r="R107" s="330"/>
      <c r="S107" s="330"/>
      <c r="T107" s="330"/>
      <c r="U107" s="330"/>
    </row>
    <row r="110" spans="1:21" x14ac:dyDescent="0.25">
      <c r="B110" s="311"/>
      <c r="C110" s="311"/>
    </row>
    <row r="111" spans="1:21" x14ac:dyDescent="0.25">
      <c r="B111" s="311"/>
      <c r="C111" s="311"/>
    </row>
    <row r="112" spans="1:21" x14ac:dyDescent="0.25">
      <c r="B112" s="311"/>
      <c r="C112" s="311"/>
    </row>
    <row r="113" spans="1:3" s="6" customFormat="1" x14ac:dyDescent="0.25">
      <c r="A113" s="36"/>
      <c r="B113" s="311"/>
      <c r="C113" s="311"/>
    </row>
    <row r="114" spans="1:3" x14ac:dyDescent="0.25">
      <c r="A114" s="6"/>
      <c r="B114" s="311"/>
      <c r="C114" s="311"/>
    </row>
  </sheetData>
  <sheetProtection password="CCB6" sheet="1" objects="1" scenarios="1"/>
  <mergeCells count="48">
    <mergeCell ref="B69:C69"/>
    <mergeCell ref="E68:T68"/>
    <mergeCell ref="E69:T69"/>
    <mergeCell ref="Q3:S3"/>
    <mergeCell ref="E4:G4"/>
    <mergeCell ref="K4:M4"/>
    <mergeCell ref="Q4:S4"/>
    <mergeCell ref="D3:D5"/>
    <mergeCell ref="E3:G3"/>
    <mergeCell ref="J3:J5"/>
    <mergeCell ref="K3:M3"/>
    <mergeCell ref="P3:P5"/>
    <mergeCell ref="B71:C71"/>
    <mergeCell ref="E70:T70"/>
    <mergeCell ref="B72:C72"/>
    <mergeCell ref="E71:T71"/>
    <mergeCell ref="B73:C73"/>
    <mergeCell ref="E72:T72"/>
    <mergeCell ref="B70:C70"/>
    <mergeCell ref="D107:U107"/>
    <mergeCell ref="E73:T73"/>
    <mergeCell ref="E74:T74"/>
    <mergeCell ref="E75:T75"/>
    <mergeCell ref="B98:C98"/>
    <mergeCell ref="B99:C99"/>
    <mergeCell ref="B100:C100"/>
    <mergeCell ref="B101:C101"/>
    <mergeCell ref="E100:T100"/>
    <mergeCell ref="B102:C102"/>
    <mergeCell ref="E101:T101"/>
    <mergeCell ref="E102:T102"/>
    <mergeCell ref="B110:C110"/>
    <mergeCell ref="B111:C111"/>
    <mergeCell ref="B112:C112"/>
    <mergeCell ref="B113:C113"/>
    <mergeCell ref="B114:C114"/>
    <mergeCell ref="D12:H13"/>
    <mergeCell ref="J12:N13"/>
    <mergeCell ref="P12:T13"/>
    <mergeCell ref="D24:H25"/>
    <mergeCell ref="J24:N25"/>
    <mergeCell ref="P24:T25"/>
    <mergeCell ref="D33:H34"/>
    <mergeCell ref="J33:N34"/>
    <mergeCell ref="P33:T34"/>
    <mergeCell ref="D40:H41"/>
    <mergeCell ref="J40:N41"/>
    <mergeCell ref="P40:T41"/>
  </mergeCells>
  <conditionalFormatting sqref="D11 D14">
    <cfRule type="cellIs" dxfId="789" priority="217" operator="between">
      <formula>7.5</formula>
      <formula>10</formula>
    </cfRule>
  </conditionalFormatting>
  <conditionalFormatting sqref="D11 D14">
    <cfRule type="cellIs" dxfId="788" priority="219" operator="between">
      <formula>5.5</formula>
      <formula>7.5</formula>
    </cfRule>
    <cfRule type="cellIs" dxfId="787" priority="220" operator="between">
      <formula>1</formula>
      <formula>5.5</formula>
    </cfRule>
  </conditionalFormatting>
  <conditionalFormatting sqref="D11">
    <cfRule type="cellIs" dxfId="786" priority="218" operator="lessThan">
      <formula>0.05</formula>
    </cfRule>
  </conditionalFormatting>
  <conditionalFormatting sqref="D26">
    <cfRule type="cellIs" dxfId="785" priority="208" operator="between">
      <formula>7.5</formula>
      <formula>10</formula>
    </cfRule>
  </conditionalFormatting>
  <conditionalFormatting sqref="D26">
    <cfRule type="cellIs" dxfId="784" priority="209" operator="between">
      <formula>5.5</formula>
      <formula>7.5</formula>
    </cfRule>
    <cfRule type="cellIs" dxfId="783" priority="210" operator="between">
      <formula>1</formula>
      <formula>5.5</formula>
    </cfRule>
  </conditionalFormatting>
  <conditionalFormatting sqref="D35">
    <cfRule type="cellIs" dxfId="782" priority="200" operator="between">
      <formula>7.5</formula>
      <formula>10</formula>
    </cfRule>
  </conditionalFormatting>
  <conditionalFormatting sqref="D35">
    <cfRule type="cellIs" dxfId="781" priority="201" operator="between">
      <formula>5.5</formula>
      <formula>7.5</formula>
    </cfRule>
    <cfRule type="cellIs" dxfId="780" priority="202" operator="between">
      <formula>1</formula>
      <formula>5.5</formula>
    </cfRule>
  </conditionalFormatting>
  <conditionalFormatting sqref="D32">
    <cfRule type="cellIs" dxfId="779" priority="162" operator="between">
      <formula>7.5</formula>
      <formula>10</formula>
    </cfRule>
  </conditionalFormatting>
  <conditionalFormatting sqref="D32">
    <cfRule type="cellIs" dxfId="778" priority="164" operator="between">
      <formula>5.5</formula>
      <formula>7.5</formula>
    </cfRule>
    <cfRule type="cellIs" dxfId="777" priority="165" operator="between">
      <formula>1</formula>
      <formula>5.5</formula>
    </cfRule>
  </conditionalFormatting>
  <conditionalFormatting sqref="D32">
    <cfRule type="cellIs" dxfId="776" priority="163" operator="lessThan">
      <formula>0.05</formula>
    </cfRule>
  </conditionalFormatting>
  <conditionalFormatting sqref="Q26:S26">
    <cfRule type="colorScale" priority="66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D23">
    <cfRule type="cellIs" dxfId="775" priority="168" operator="between">
      <formula>7.5</formula>
      <formula>10</formula>
    </cfRule>
  </conditionalFormatting>
  <conditionalFormatting sqref="D23">
    <cfRule type="cellIs" dxfId="774" priority="170" operator="between">
      <formula>5.5</formula>
      <formula>7.5</formula>
    </cfRule>
    <cfRule type="cellIs" dxfId="773" priority="171" operator="between">
      <formula>1</formula>
      <formula>5.5</formula>
    </cfRule>
  </conditionalFormatting>
  <conditionalFormatting sqref="D23">
    <cfRule type="cellIs" dxfId="772" priority="169" operator="lessThan">
      <formula>0.05</formula>
    </cfRule>
  </conditionalFormatting>
  <conditionalFormatting sqref="D39 J39">
    <cfRule type="cellIs" dxfId="771" priority="152" operator="between">
      <formula>7.5</formula>
      <formula>10</formula>
    </cfRule>
  </conditionalFormatting>
  <conditionalFormatting sqref="D39 J39">
    <cfRule type="cellIs" dxfId="770" priority="154" operator="between">
      <formula>5.5</formula>
      <formula>7.5</formula>
    </cfRule>
    <cfRule type="cellIs" dxfId="769" priority="155" operator="between">
      <formula>1</formula>
      <formula>5.5</formula>
    </cfRule>
  </conditionalFormatting>
  <conditionalFormatting sqref="D39 J39">
    <cfRule type="cellIs" dxfId="768" priority="153" operator="lessThan">
      <formula>0.05</formula>
    </cfRule>
  </conditionalFormatting>
  <conditionalFormatting sqref="E39:H39 K39:N39">
    <cfRule type="colorScale" priority="156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Q39:T39">
    <cfRule type="colorScale" priority="151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D6:D10">
    <cfRule type="cellIs" dxfId="767" priority="142" operator="between">
      <formula>7.5</formula>
      <formula>10</formula>
    </cfRule>
  </conditionalFormatting>
  <conditionalFormatting sqref="D6:D10">
    <cfRule type="cellIs" dxfId="766" priority="143" operator="between">
      <formula>5.5</formula>
      <formula>7.5</formula>
    </cfRule>
    <cfRule type="cellIs" dxfId="765" priority="144" operator="between">
      <formula>1</formula>
      <formula>5.5</formula>
    </cfRule>
  </conditionalFormatting>
  <conditionalFormatting sqref="P39">
    <cfRule type="cellIs" dxfId="764" priority="134" operator="between">
      <formula>7.5</formula>
      <formula>10</formula>
    </cfRule>
  </conditionalFormatting>
  <conditionalFormatting sqref="P39">
    <cfRule type="cellIs" dxfId="763" priority="136" operator="between">
      <formula>5.5</formula>
      <formula>7.5</formula>
    </cfRule>
    <cfRule type="cellIs" dxfId="762" priority="137" operator="between">
      <formula>1</formula>
      <formula>5.5</formula>
    </cfRule>
  </conditionalFormatting>
  <conditionalFormatting sqref="P39">
    <cfRule type="cellIs" dxfId="761" priority="135" operator="lessThan">
      <formula>0.05</formula>
    </cfRule>
  </conditionalFormatting>
  <conditionalFormatting sqref="D15:D22">
    <cfRule type="cellIs" dxfId="760" priority="125" operator="between">
      <formula>7.5</formula>
      <formula>10</formula>
    </cfRule>
  </conditionalFormatting>
  <conditionalFormatting sqref="D15:D22">
    <cfRule type="cellIs" dxfId="759" priority="126" operator="between">
      <formula>5.5</formula>
      <formula>7.5</formula>
    </cfRule>
    <cfRule type="cellIs" dxfId="758" priority="127" operator="between">
      <formula>1</formula>
      <formula>5.5</formula>
    </cfRule>
  </conditionalFormatting>
  <conditionalFormatting sqref="J6:J10">
    <cfRule type="cellIs" dxfId="757" priority="22" operator="between">
      <formula>7.5</formula>
      <formula>10</formula>
    </cfRule>
  </conditionalFormatting>
  <conditionalFormatting sqref="J6:J10">
    <cfRule type="cellIs" dxfId="756" priority="23" operator="between">
      <formula>5.5</formula>
      <formula>7.5</formula>
    </cfRule>
    <cfRule type="cellIs" dxfId="755" priority="24" operator="between">
      <formula>1</formula>
      <formula>5.5</formula>
    </cfRule>
  </conditionalFormatting>
  <conditionalFormatting sqref="P6:P10">
    <cfRule type="cellIs" dxfId="754" priority="19" operator="between">
      <formula>7.5</formula>
      <formula>10</formula>
    </cfRule>
  </conditionalFormatting>
  <conditionalFormatting sqref="P6:P10">
    <cfRule type="cellIs" dxfId="753" priority="20" operator="between">
      <formula>5.5</formula>
      <formula>7.5</formula>
    </cfRule>
    <cfRule type="cellIs" dxfId="752" priority="21" operator="between">
      <formula>1</formula>
      <formula>5.5</formula>
    </cfRule>
  </conditionalFormatting>
  <conditionalFormatting sqref="D27:D31">
    <cfRule type="cellIs" dxfId="751" priority="116" operator="between">
      <formula>7.5</formula>
      <formula>10</formula>
    </cfRule>
  </conditionalFormatting>
  <conditionalFormatting sqref="D27:D31">
    <cfRule type="cellIs" dxfId="750" priority="117" operator="between">
      <formula>5.5</formula>
      <formula>7.5</formula>
    </cfRule>
    <cfRule type="cellIs" dxfId="749" priority="118" operator="between">
      <formula>1</formula>
      <formula>5.5</formula>
    </cfRule>
  </conditionalFormatting>
  <conditionalFormatting sqref="P15:P22">
    <cfRule type="cellIs" dxfId="748" priority="13" operator="between">
      <formula>7.5</formula>
      <formula>10</formula>
    </cfRule>
  </conditionalFormatting>
  <conditionalFormatting sqref="P15:P22">
    <cfRule type="cellIs" dxfId="747" priority="14" operator="between">
      <formula>5.5</formula>
      <formula>7.5</formula>
    </cfRule>
    <cfRule type="cellIs" dxfId="746" priority="15" operator="between">
      <formula>1</formula>
      <formula>5.5</formula>
    </cfRule>
  </conditionalFormatting>
  <conditionalFormatting sqref="J27:J31">
    <cfRule type="cellIs" dxfId="745" priority="10" operator="between">
      <formula>7.5</formula>
      <formula>10</formula>
    </cfRule>
  </conditionalFormatting>
  <conditionalFormatting sqref="J27:J31">
    <cfRule type="cellIs" dxfId="744" priority="11" operator="between">
      <formula>5.5</formula>
      <formula>7.5</formula>
    </cfRule>
    <cfRule type="cellIs" dxfId="743" priority="12" operator="between">
      <formula>1</formula>
      <formula>5.5</formula>
    </cfRule>
  </conditionalFormatting>
  <conditionalFormatting sqref="D36:D38">
    <cfRule type="cellIs" dxfId="742" priority="107" operator="between">
      <formula>7.5</formula>
      <formula>10</formula>
    </cfRule>
  </conditionalFormatting>
  <conditionalFormatting sqref="D36:D38">
    <cfRule type="cellIs" dxfId="741" priority="108" operator="between">
      <formula>5.5</formula>
      <formula>7.5</formula>
    </cfRule>
    <cfRule type="cellIs" dxfId="740" priority="109" operator="between">
      <formula>1</formula>
      <formula>5.5</formula>
    </cfRule>
  </conditionalFormatting>
  <conditionalFormatting sqref="J36:J38">
    <cfRule type="cellIs" dxfId="739" priority="4" operator="between">
      <formula>7.5</formula>
      <formula>10</formula>
    </cfRule>
  </conditionalFormatting>
  <conditionalFormatting sqref="J36:J38">
    <cfRule type="cellIs" dxfId="738" priority="5" operator="between">
      <formula>5.5</formula>
      <formula>7.5</formula>
    </cfRule>
    <cfRule type="cellIs" dxfId="737" priority="6" operator="between">
      <formula>1</formula>
      <formula>5.5</formula>
    </cfRule>
  </conditionalFormatting>
  <conditionalFormatting sqref="P36:P38">
    <cfRule type="cellIs" dxfId="736" priority="1" operator="between">
      <formula>7.5</formula>
      <formula>10</formula>
    </cfRule>
  </conditionalFormatting>
  <conditionalFormatting sqref="P36:P38">
    <cfRule type="cellIs" dxfId="735" priority="2" operator="between">
      <formula>5.5</formula>
      <formula>7.5</formula>
    </cfRule>
    <cfRule type="cellIs" dxfId="734" priority="3" operator="between">
      <formula>1</formula>
      <formula>5.5</formula>
    </cfRule>
  </conditionalFormatting>
  <conditionalFormatting sqref="J11 J14">
    <cfRule type="cellIs" dxfId="733" priority="95" operator="between">
      <formula>7.5</formula>
      <formula>10</formula>
    </cfRule>
  </conditionalFormatting>
  <conditionalFormatting sqref="J11 J14">
    <cfRule type="cellIs" dxfId="732" priority="97" operator="between">
      <formula>5.5</formula>
      <formula>7.5</formula>
    </cfRule>
    <cfRule type="cellIs" dxfId="731" priority="98" operator="between">
      <formula>1</formula>
      <formula>5.5</formula>
    </cfRule>
  </conditionalFormatting>
  <conditionalFormatting sqref="J11">
    <cfRule type="cellIs" dxfId="730" priority="96" operator="lessThan">
      <formula>0.05</formula>
    </cfRule>
  </conditionalFormatting>
  <conditionalFormatting sqref="H36:H38 T6:T10 T15:T22 T36:T38 E15:H22 H27:H31 N36:N38 E6:H11 N27:N31 T27:T31 N6:N10 K11:N11 K14:N22">
    <cfRule type="colorScale" priority="100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J26">
    <cfRule type="cellIs" dxfId="729" priority="86" operator="between">
      <formula>7.5</formula>
      <formula>10</formula>
    </cfRule>
  </conditionalFormatting>
  <conditionalFormatting sqref="J26">
    <cfRule type="cellIs" dxfId="728" priority="87" operator="between">
      <formula>5.5</formula>
      <formula>7.5</formula>
    </cfRule>
    <cfRule type="cellIs" dxfId="727" priority="88" operator="between">
      <formula>1</formula>
      <formula>5.5</formula>
    </cfRule>
  </conditionalFormatting>
  <conditionalFormatting sqref="K26:N26">
    <cfRule type="colorScale" priority="89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J35">
    <cfRule type="cellIs" dxfId="726" priority="78" operator="between">
      <formula>7.5</formula>
      <formula>10</formula>
    </cfRule>
  </conditionalFormatting>
  <conditionalFormatting sqref="J35">
    <cfRule type="cellIs" dxfId="725" priority="79" operator="between">
      <formula>5.5</formula>
      <formula>7.5</formula>
    </cfRule>
    <cfRule type="cellIs" dxfId="724" priority="80" operator="between">
      <formula>1</formula>
      <formula>5.5</formula>
    </cfRule>
  </conditionalFormatting>
  <conditionalFormatting sqref="K35:N35">
    <cfRule type="colorScale" priority="81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P14">
    <cfRule type="cellIs" dxfId="723" priority="72" operator="between">
      <formula>7.5</formula>
      <formula>10</formula>
    </cfRule>
  </conditionalFormatting>
  <conditionalFormatting sqref="P14">
    <cfRule type="cellIs" dxfId="722" priority="74" operator="between">
      <formula>5.5</formula>
      <formula>7.5</formula>
    </cfRule>
    <cfRule type="cellIs" dxfId="721" priority="75" operator="between">
      <formula>1</formula>
      <formula>5.5</formula>
    </cfRule>
  </conditionalFormatting>
  <conditionalFormatting sqref="Q36:S38 Q14:S22 Q11:T11 Q27:S31">
    <cfRule type="colorScale" priority="77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P26">
    <cfRule type="cellIs" dxfId="720" priority="63" operator="between">
      <formula>7.5</formula>
      <formula>10</formula>
    </cfRule>
  </conditionalFormatting>
  <conditionalFormatting sqref="P26">
    <cfRule type="cellIs" dxfId="719" priority="64" operator="between">
      <formula>5.5</formula>
      <formula>7.5</formula>
    </cfRule>
    <cfRule type="cellIs" dxfId="718" priority="65" operator="between">
      <formula>1</formula>
      <formula>5.5</formula>
    </cfRule>
  </conditionalFormatting>
  <conditionalFormatting sqref="P35">
    <cfRule type="cellIs" dxfId="717" priority="55" operator="between">
      <formula>7.5</formula>
      <formula>10</formula>
    </cfRule>
  </conditionalFormatting>
  <conditionalFormatting sqref="P35">
    <cfRule type="cellIs" dxfId="716" priority="56" operator="between">
      <formula>5.5</formula>
      <formula>7.5</formula>
    </cfRule>
    <cfRule type="cellIs" dxfId="715" priority="57" operator="between">
      <formula>1</formula>
      <formula>5.5</formula>
    </cfRule>
  </conditionalFormatting>
  <conditionalFormatting sqref="Q35:S35">
    <cfRule type="colorScale" priority="58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J32">
    <cfRule type="cellIs" dxfId="714" priority="40" operator="between">
      <formula>7.5</formula>
      <formula>10</formula>
    </cfRule>
  </conditionalFormatting>
  <conditionalFormatting sqref="J32">
    <cfRule type="cellIs" dxfId="713" priority="42" operator="between">
      <formula>5.5</formula>
      <formula>7.5</formula>
    </cfRule>
    <cfRule type="cellIs" dxfId="712" priority="43" operator="between">
      <formula>1</formula>
      <formula>5.5</formula>
    </cfRule>
  </conditionalFormatting>
  <conditionalFormatting sqref="J32">
    <cfRule type="cellIs" dxfId="711" priority="41" operator="lessThan">
      <formula>0.05</formula>
    </cfRule>
  </conditionalFormatting>
  <conditionalFormatting sqref="E32:H32 K32:N32">
    <cfRule type="colorScale" priority="44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J23">
    <cfRule type="cellIs" dxfId="710" priority="46" operator="between">
      <formula>7.5</formula>
      <formula>10</formula>
    </cfRule>
  </conditionalFormatting>
  <conditionalFormatting sqref="J23">
    <cfRule type="cellIs" dxfId="709" priority="48" operator="between">
      <formula>5.5</formula>
      <formula>7.5</formula>
    </cfRule>
    <cfRule type="cellIs" dxfId="708" priority="49" operator="between">
      <formula>1</formula>
      <formula>5.5</formula>
    </cfRule>
  </conditionalFormatting>
  <conditionalFormatting sqref="J23">
    <cfRule type="cellIs" dxfId="707" priority="47" operator="lessThan">
      <formula>0.05</formula>
    </cfRule>
  </conditionalFormatting>
  <conditionalFormatting sqref="E23:H23 K23:N23">
    <cfRule type="colorScale" priority="50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P32">
    <cfRule type="cellIs" dxfId="706" priority="35" operator="between">
      <formula>7.5</formula>
      <formula>10</formula>
    </cfRule>
  </conditionalFormatting>
  <conditionalFormatting sqref="P32">
    <cfRule type="cellIs" dxfId="705" priority="37" operator="between">
      <formula>5.5</formula>
      <formula>7.5</formula>
    </cfRule>
    <cfRule type="cellIs" dxfId="704" priority="38" operator="between">
      <formula>1</formula>
      <formula>5.5</formula>
    </cfRule>
  </conditionalFormatting>
  <conditionalFormatting sqref="P32">
    <cfRule type="cellIs" dxfId="703" priority="36" operator="lessThan">
      <formula>0.05</formula>
    </cfRule>
  </conditionalFormatting>
  <conditionalFormatting sqref="P11">
    <cfRule type="cellIs" dxfId="702" priority="51" operator="between">
      <formula>7.5</formula>
      <formula>10</formula>
    </cfRule>
  </conditionalFormatting>
  <conditionalFormatting sqref="P11">
    <cfRule type="cellIs" dxfId="701" priority="53" operator="between">
      <formula>5.5</formula>
      <formula>7.5</formula>
    </cfRule>
    <cfRule type="cellIs" dxfId="700" priority="54" operator="between">
      <formula>1</formula>
      <formula>5.5</formula>
    </cfRule>
  </conditionalFormatting>
  <conditionalFormatting sqref="P11">
    <cfRule type="cellIs" dxfId="699" priority="52" operator="lessThan">
      <formula>0.05</formula>
    </cfRule>
  </conditionalFormatting>
  <conditionalFormatting sqref="Q23:T23">
    <cfRule type="colorScale" priority="45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Q32:T32">
    <cfRule type="colorScale" priority="39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E27:G31">
    <cfRule type="colorScale" priority="34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E36:G38">
    <cfRule type="colorScale" priority="33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P23">
    <cfRule type="cellIs" dxfId="698" priority="27" operator="between">
      <formula>5.5</formula>
      <formula>7.5</formula>
    </cfRule>
    <cfRule type="cellIs" dxfId="697" priority="28" operator="between">
      <formula>1</formula>
      <formula>5.5</formula>
    </cfRule>
  </conditionalFormatting>
  <conditionalFormatting sqref="K6:M10">
    <cfRule type="colorScale" priority="32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Q6:S10">
    <cfRule type="colorScale" priority="31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K27:M31">
    <cfRule type="colorScale" priority="30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K36:M38">
    <cfRule type="colorScale" priority="29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P23">
    <cfRule type="cellIs" dxfId="696" priority="25" operator="between">
      <formula>7.5</formula>
      <formula>10</formula>
    </cfRule>
  </conditionalFormatting>
  <conditionalFormatting sqref="P23">
    <cfRule type="cellIs" dxfId="695" priority="26" operator="lessThan">
      <formula>0.05</formula>
    </cfRule>
  </conditionalFormatting>
  <conditionalFormatting sqref="J15:J22">
    <cfRule type="cellIs" dxfId="694" priority="16" operator="between">
      <formula>7.5</formula>
      <formula>10</formula>
    </cfRule>
  </conditionalFormatting>
  <conditionalFormatting sqref="J15:J22">
    <cfRule type="cellIs" dxfId="693" priority="17" operator="between">
      <formula>5.5</formula>
      <formula>7.5</formula>
    </cfRule>
    <cfRule type="cellIs" dxfId="692" priority="18" operator="between">
      <formula>1</formula>
      <formula>5.5</formula>
    </cfRule>
  </conditionalFormatting>
  <conditionalFormatting sqref="P27:P31">
    <cfRule type="cellIs" dxfId="691" priority="7" operator="between">
      <formula>7.5</formula>
      <formula>10</formula>
    </cfRule>
  </conditionalFormatting>
  <conditionalFormatting sqref="P27:P31">
    <cfRule type="cellIs" dxfId="690" priority="8" operator="between">
      <formula>5.5</formula>
      <formula>7.5</formula>
    </cfRule>
    <cfRule type="cellIs" dxfId="689" priority="9" operator="between">
      <formula>1</formula>
      <formula>5.5</formula>
    </cfRule>
  </conditionalFormatting>
  <dataValidations count="1">
    <dataValidation type="whole" allowBlank="1" showInputMessage="1" showErrorMessage="1" error="Er kan alleen 0, 1 of 2 worden ingevuld." sqref="K35:N38 Q35:T38 K26:N32 E26:H32 E35:H38 K14:N23 Q14:T23 Q26:T32 Q6:T11 K6:N11 E6:H11 E14:H23">
      <formula1>0</formula1>
      <formula2>2</formula2>
    </dataValidation>
  </dataValidations>
  <printOptions horizontalCentered="1" verticalCentered="1"/>
  <pageMargins left="0.31496062992125984" right="0.15748031496062992" top="0.35433070866141736" bottom="0.27559055118110237" header="0.31496062992125984" footer="0.19685039370078741"/>
  <pageSetup paperSize="9" scale="60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4"/>
  <sheetViews>
    <sheetView zoomScale="70" zoomScaleNormal="70" workbookViewId="0"/>
  </sheetViews>
  <sheetFormatPr defaultRowHeight="12.75" x14ac:dyDescent="0.25"/>
  <cols>
    <col min="1" max="1" width="2.42578125" style="36" bestFit="1" customWidth="1"/>
    <col min="2" max="2" width="61.5703125" style="63" customWidth="1"/>
    <col min="3" max="3" width="64.7109375" style="63" customWidth="1"/>
    <col min="4" max="4" width="7.7109375" style="6" customWidth="1"/>
    <col min="5" max="7" width="6.7109375" style="6" customWidth="1"/>
    <col min="8" max="8" width="4.28515625" style="6" customWidth="1"/>
    <col min="9" max="9" width="2.7109375" style="6" customWidth="1"/>
    <col min="10" max="10" width="8.28515625" style="6" customWidth="1"/>
    <col min="11" max="13" width="6.7109375" style="6" customWidth="1"/>
    <col min="14" max="14" width="4.28515625" style="6" customWidth="1"/>
    <col min="15" max="15" width="2.7109375" style="6" customWidth="1"/>
    <col min="16" max="16" width="8.28515625" style="6" customWidth="1"/>
    <col min="17" max="19" width="6.7109375" style="6" customWidth="1"/>
    <col min="20" max="20" width="4.28515625" style="6" customWidth="1"/>
    <col min="21" max="21" width="2.7109375" style="5" customWidth="1"/>
    <col min="22" max="16384" width="9.140625" style="6"/>
  </cols>
  <sheetData>
    <row r="1" spans="1:22" ht="18" x14ac:dyDescent="0.25">
      <c r="B1" s="83" t="s">
        <v>55</v>
      </c>
      <c r="C1" s="84" t="str">
        <f>NAW!C13</f>
        <v>Jan</v>
      </c>
      <c r="D1" s="79" t="s">
        <v>124</v>
      </c>
      <c r="E1" s="13" t="str">
        <f>NAW!C2</f>
        <v>2013 - 2014</v>
      </c>
      <c r="G1" s="13"/>
      <c r="J1" s="78" t="s">
        <v>56</v>
      </c>
      <c r="K1" s="7" t="str">
        <f>NAW!C1</f>
        <v>V43</v>
      </c>
      <c r="L1" s="5"/>
      <c r="N1" s="78" t="s">
        <v>121</v>
      </c>
      <c r="O1" s="7" t="str">
        <f>NAW!C3</f>
        <v>Klein Goldewijk</v>
      </c>
      <c r="P1" s="9"/>
      <c r="Q1" s="9"/>
      <c r="R1" s="9"/>
      <c r="S1" s="7" t="str">
        <f>NAW!C4</f>
        <v>gldc</v>
      </c>
      <c r="T1" s="9"/>
      <c r="U1" s="9"/>
    </row>
    <row r="2" spans="1:22" ht="18" x14ac:dyDescent="0.25">
      <c r="B2" s="61" t="s">
        <v>62</v>
      </c>
      <c r="C2" s="84" t="str">
        <f>NAW!D13</f>
        <v>Voorbeeld</v>
      </c>
      <c r="D2" s="10"/>
      <c r="J2" s="8"/>
      <c r="K2" s="8"/>
      <c r="L2" s="8"/>
      <c r="M2" s="8"/>
      <c r="N2" s="8"/>
      <c r="O2" s="8"/>
      <c r="P2" s="8"/>
      <c r="Q2" s="8"/>
      <c r="R2" s="8"/>
      <c r="S2" s="8"/>
    </row>
    <row r="3" spans="1:22" s="5" customFormat="1" ht="15" customHeight="1" x14ac:dyDescent="0.25">
      <c r="A3" s="37"/>
      <c r="B3" s="62"/>
      <c r="C3" s="62"/>
      <c r="D3" s="327" t="s">
        <v>6</v>
      </c>
      <c r="E3" s="320" t="s">
        <v>1</v>
      </c>
      <c r="F3" s="320"/>
      <c r="G3" s="321"/>
      <c r="H3" s="41"/>
      <c r="I3" s="10"/>
      <c r="J3" s="324" t="s">
        <v>6</v>
      </c>
      <c r="K3" s="320" t="s">
        <v>1</v>
      </c>
      <c r="L3" s="320"/>
      <c r="M3" s="321"/>
      <c r="N3" s="41"/>
      <c r="O3" s="12"/>
      <c r="P3" s="324" t="s">
        <v>6</v>
      </c>
      <c r="Q3" s="320" t="s">
        <v>1</v>
      </c>
      <c r="R3" s="320"/>
      <c r="S3" s="321"/>
      <c r="T3" s="41"/>
      <c r="U3" s="12"/>
    </row>
    <row r="4" spans="1:22" ht="15.75" x14ac:dyDescent="0.25">
      <c r="B4" s="61" t="s">
        <v>18</v>
      </c>
      <c r="D4" s="328"/>
      <c r="E4" s="322">
        <f>NAW!C7</f>
        <v>41944</v>
      </c>
      <c r="F4" s="322"/>
      <c r="G4" s="323"/>
      <c r="H4" s="42"/>
      <c r="I4" s="14"/>
      <c r="J4" s="325"/>
      <c r="K4" s="322">
        <f>NAW!E7</f>
        <v>41671</v>
      </c>
      <c r="L4" s="322"/>
      <c r="M4" s="323"/>
      <c r="N4" s="42"/>
      <c r="O4" s="14"/>
      <c r="P4" s="325"/>
      <c r="Q4" s="322">
        <f>NAW!G7</f>
        <v>41730</v>
      </c>
      <c r="R4" s="322"/>
      <c r="S4" s="323"/>
      <c r="T4" s="42"/>
      <c r="U4" s="80"/>
      <c r="V4" s="5"/>
    </row>
    <row r="5" spans="1:22" ht="15.75" x14ac:dyDescent="0.25">
      <c r="B5" s="64" t="s">
        <v>57</v>
      </c>
      <c r="C5" s="64" t="s">
        <v>58</v>
      </c>
      <c r="D5" s="329"/>
      <c r="E5" s="16" t="str">
        <f>NAW!C8</f>
        <v>gldc</v>
      </c>
      <c r="F5" s="16" t="str">
        <f>NAW!C9</f>
        <v>brns</v>
      </c>
      <c r="G5" s="17" t="str">
        <f>NAW!C10</f>
        <v>rdth</v>
      </c>
      <c r="H5" s="18" t="s">
        <v>16</v>
      </c>
      <c r="I5" s="15"/>
      <c r="J5" s="326"/>
      <c r="K5" s="19" t="str">
        <f>NAW!E8</f>
        <v>gldc</v>
      </c>
      <c r="L5" s="19" t="str">
        <f>NAW!E9</f>
        <v>brns</v>
      </c>
      <c r="M5" s="20" t="str">
        <f>NAW!E10</f>
        <v>rdth</v>
      </c>
      <c r="N5" s="21" t="s">
        <v>16</v>
      </c>
      <c r="O5" s="15"/>
      <c r="P5" s="326"/>
      <c r="Q5" s="19" t="str">
        <f>NAW!G8</f>
        <v>gldc</v>
      </c>
      <c r="R5" s="19" t="str">
        <f>NAW!G9</f>
        <v>brns</v>
      </c>
      <c r="S5" s="20" t="str">
        <f>NAW!G10</f>
        <v>rdth</v>
      </c>
      <c r="T5" s="21" t="s">
        <v>16</v>
      </c>
      <c r="V5" s="5"/>
    </row>
    <row r="6" spans="1:22" ht="30" customHeight="1" x14ac:dyDescent="0.25">
      <c r="A6" s="36">
        <v>1</v>
      </c>
      <c r="B6" s="65" t="s">
        <v>19</v>
      </c>
      <c r="C6" s="65" t="s">
        <v>116</v>
      </c>
      <c r="D6" s="27" t="str">
        <f>IF(AND(ISBLANK(E6),ISBLANK(F6),ISBLANK(G6))," ",3.5+(AVERAGE(E6:G6)*2.5))</f>
        <v xml:space="preserve"> </v>
      </c>
      <c r="E6" s="264"/>
      <c r="F6" s="264"/>
      <c r="G6" s="265"/>
      <c r="H6" s="266"/>
      <c r="I6" s="29"/>
      <c r="J6" s="76" t="str">
        <f>IF(AND(ISBLANK(K6),ISBLANK(L6),ISBLANK(M6))," ",3.5+(AVERAGE(K6:M6)*2.5))</f>
        <v xml:space="preserve"> </v>
      </c>
      <c r="K6" s="264"/>
      <c r="L6" s="264"/>
      <c r="M6" s="265"/>
      <c r="N6" s="266"/>
      <c r="O6" s="29"/>
      <c r="P6" s="76" t="str">
        <f>IF(AND(ISBLANK(Q6),ISBLANK(R6),ISBLANK(S6))," ",3.5+(AVERAGE(Q6:S6)*2.5))</f>
        <v xml:space="preserve"> </v>
      </c>
      <c r="Q6" s="264"/>
      <c r="R6" s="264"/>
      <c r="S6" s="265"/>
      <c r="T6" s="266"/>
      <c r="U6" s="29"/>
    </row>
    <row r="7" spans="1:22" ht="15" x14ac:dyDescent="0.25">
      <c r="A7" s="36">
        <v>2</v>
      </c>
      <c r="B7" s="65" t="s">
        <v>20</v>
      </c>
      <c r="C7" s="65" t="s">
        <v>117</v>
      </c>
      <c r="D7" s="27" t="str">
        <f t="shared" ref="D7:D10" si="0">IF(AND(ISBLANK(E7),ISBLANK(F7),ISBLANK(G7))," ",3.5+(AVERAGE(E7:G7)*2.5))</f>
        <v xml:space="preserve"> </v>
      </c>
      <c r="E7" s="267"/>
      <c r="F7" s="267"/>
      <c r="G7" s="268"/>
      <c r="H7" s="269"/>
      <c r="I7" s="29"/>
      <c r="J7" s="76" t="str">
        <f t="shared" ref="J7:J10" si="1">IF(AND(ISBLANK(K7),ISBLANK(L7),ISBLANK(M7))," ",3.5+(AVERAGE(K7:M7)*2.5))</f>
        <v xml:space="preserve"> </v>
      </c>
      <c r="K7" s="267"/>
      <c r="L7" s="267"/>
      <c r="M7" s="268"/>
      <c r="N7" s="269"/>
      <c r="O7" s="29"/>
      <c r="P7" s="76" t="str">
        <f t="shared" ref="P7:P10" si="2">IF(AND(ISBLANK(Q7),ISBLANK(R7),ISBLANK(S7))," ",3.5+(AVERAGE(Q7:S7)*2.5))</f>
        <v xml:space="preserve"> </v>
      </c>
      <c r="Q7" s="267"/>
      <c r="R7" s="267"/>
      <c r="S7" s="268"/>
      <c r="T7" s="269"/>
      <c r="U7" s="29"/>
    </row>
    <row r="8" spans="1:22" ht="30" x14ac:dyDescent="0.25">
      <c r="A8" s="36">
        <v>3</v>
      </c>
      <c r="B8" s="65" t="s">
        <v>21</v>
      </c>
      <c r="C8" s="65" t="s">
        <v>118</v>
      </c>
      <c r="D8" s="27" t="str">
        <f t="shared" si="0"/>
        <v xml:space="preserve"> </v>
      </c>
      <c r="E8" s="267"/>
      <c r="F8" s="267"/>
      <c r="G8" s="268"/>
      <c r="H8" s="269"/>
      <c r="I8" s="29"/>
      <c r="J8" s="76" t="str">
        <f t="shared" si="1"/>
        <v xml:space="preserve"> </v>
      </c>
      <c r="K8" s="267"/>
      <c r="L8" s="267"/>
      <c r="M8" s="268"/>
      <c r="N8" s="269"/>
      <c r="O8" s="29"/>
      <c r="P8" s="76" t="str">
        <f t="shared" si="2"/>
        <v xml:space="preserve"> </v>
      </c>
      <c r="Q8" s="267"/>
      <c r="R8" s="267"/>
      <c r="S8" s="268"/>
      <c r="T8" s="269"/>
      <c r="U8" s="29"/>
    </row>
    <row r="9" spans="1:22" ht="45" x14ac:dyDescent="0.25">
      <c r="A9" s="36">
        <v>4</v>
      </c>
      <c r="B9" s="65" t="s">
        <v>22</v>
      </c>
      <c r="C9" s="65" t="s">
        <v>119</v>
      </c>
      <c r="D9" s="27" t="str">
        <f t="shared" si="0"/>
        <v xml:space="preserve"> </v>
      </c>
      <c r="E9" s="270"/>
      <c r="F9" s="270"/>
      <c r="G9" s="271"/>
      <c r="H9" s="272"/>
      <c r="I9" s="29"/>
      <c r="J9" s="76" t="str">
        <f t="shared" si="1"/>
        <v xml:space="preserve"> </v>
      </c>
      <c r="K9" s="270"/>
      <c r="L9" s="270"/>
      <c r="M9" s="271"/>
      <c r="N9" s="272"/>
      <c r="O9" s="29"/>
      <c r="P9" s="76" t="str">
        <f t="shared" si="2"/>
        <v xml:space="preserve"> </v>
      </c>
      <c r="Q9" s="270"/>
      <c r="R9" s="270"/>
      <c r="S9" s="271"/>
      <c r="T9" s="272"/>
      <c r="U9" s="29"/>
    </row>
    <row r="10" spans="1:22" ht="30.75" thickBot="1" x14ac:dyDescent="0.3">
      <c r="A10" s="36">
        <v>5</v>
      </c>
      <c r="B10" s="65" t="s">
        <v>23</v>
      </c>
      <c r="C10" s="65" t="s">
        <v>120</v>
      </c>
      <c r="D10" s="98" t="str">
        <f t="shared" si="0"/>
        <v xml:space="preserve"> </v>
      </c>
      <c r="E10" s="273"/>
      <c r="F10" s="273"/>
      <c r="G10" s="274"/>
      <c r="H10" s="275"/>
      <c r="I10" s="33"/>
      <c r="J10" s="100" t="str">
        <f t="shared" si="1"/>
        <v xml:space="preserve"> </v>
      </c>
      <c r="K10" s="273"/>
      <c r="L10" s="273"/>
      <c r="M10" s="274"/>
      <c r="N10" s="275"/>
      <c r="O10" s="33"/>
      <c r="P10" s="100" t="str">
        <f t="shared" si="2"/>
        <v xml:space="preserve"> </v>
      </c>
      <c r="Q10" s="273"/>
      <c r="R10" s="273"/>
      <c r="S10" s="274"/>
      <c r="T10" s="275"/>
      <c r="U10" s="29"/>
    </row>
    <row r="11" spans="1:22" ht="16.5" thickTop="1" thickBot="1" x14ac:dyDescent="0.3">
      <c r="B11" s="66" t="s">
        <v>24</v>
      </c>
      <c r="C11" s="67"/>
      <c r="D11" s="283" t="str">
        <f>IF(SUM(D6:D10)=0," ",AVERAGE(D6:D10))</f>
        <v xml:space="preserve"> </v>
      </c>
      <c r="E11" s="29"/>
      <c r="F11" s="29"/>
      <c r="G11" s="29"/>
      <c r="H11" s="29"/>
      <c r="I11" s="29"/>
      <c r="J11" s="101" t="str">
        <f>IF(SUM(J6:J10)=0," ",AVERAGE(J6:J10))</f>
        <v xml:space="preserve"> </v>
      </c>
      <c r="K11" s="29"/>
      <c r="L11" s="29"/>
      <c r="M11" s="29"/>
      <c r="N11" s="29"/>
      <c r="O11" s="29"/>
      <c r="P11" s="101" t="str">
        <f>IF(SUM(P6:P10)=0," ",AVERAGE(P6:P10))</f>
        <v xml:space="preserve"> </v>
      </c>
      <c r="Q11" s="29"/>
      <c r="R11" s="29"/>
      <c r="S11" s="29"/>
      <c r="T11" s="29"/>
      <c r="U11" s="29"/>
    </row>
    <row r="12" spans="1:22" s="5" customFormat="1" ht="15.75" thickTop="1" x14ac:dyDescent="0.25">
      <c r="A12" s="37"/>
      <c r="B12" s="68"/>
      <c r="C12" s="72" t="s">
        <v>185</v>
      </c>
      <c r="D12" s="314"/>
      <c r="E12" s="315"/>
      <c r="F12" s="315"/>
      <c r="G12" s="315"/>
      <c r="H12" s="316"/>
      <c r="I12" s="35"/>
      <c r="J12" s="314"/>
      <c r="K12" s="315"/>
      <c r="L12" s="315"/>
      <c r="M12" s="315"/>
      <c r="N12" s="316"/>
      <c r="O12" s="35"/>
      <c r="P12" s="314"/>
      <c r="Q12" s="315"/>
      <c r="R12" s="315"/>
      <c r="S12" s="315"/>
      <c r="T12" s="316"/>
      <c r="U12" s="11"/>
    </row>
    <row r="13" spans="1:22" s="5" customFormat="1" ht="15.75" x14ac:dyDescent="0.25">
      <c r="A13" s="37"/>
      <c r="B13" s="69" t="s">
        <v>25</v>
      </c>
      <c r="C13" s="62"/>
      <c r="D13" s="317"/>
      <c r="E13" s="318"/>
      <c r="F13" s="318"/>
      <c r="G13" s="318"/>
      <c r="H13" s="319"/>
      <c r="I13" s="35"/>
      <c r="J13" s="317"/>
      <c r="K13" s="318"/>
      <c r="L13" s="318"/>
      <c r="M13" s="318"/>
      <c r="N13" s="319"/>
      <c r="O13" s="35"/>
      <c r="P13" s="317"/>
      <c r="Q13" s="318"/>
      <c r="R13" s="318"/>
      <c r="S13" s="318"/>
      <c r="T13" s="319"/>
      <c r="U13" s="22"/>
    </row>
    <row r="14" spans="1:22" s="5" customFormat="1" ht="15.75" x14ac:dyDescent="0.25">
      <c r="A14" s="37"/>
      <c r="B14" s="64" t="s">
        <v>57</v>
      </c>
      <c r="C14" s="64" t="s">
        <v>58</v>
      </c>
      <c r="D14" s="26"/>
      <c r="E14" s="23"/>
      <c r="F14" s="23"/>
      <c r="G14" s="23"/>
      <c r="H14" s="23"/>
      <c r="I14" s="24"/>
      <c r="J14" s="77"/>
      <c r="K14" s="23"/>
      <c r="L14" s="23"/>
      <c r="M14" s="23"/>
      <c r="N14" s="23"/>
      <c r="O14" s="24"/>
      <c r="P14" s="77"/>
      <c r="Q14" s="23"/>
      <c r="R14" s="23"/>
      <c r="S14" s="23"/>
      <c r="T14" s="23"/>
      <c r="U14" s="24"/>
    </row>
    <row r="15" spans="1:22" ht="45.75" customHeight="1" x14ac:dyDescent="0.25">
      <c r="A15" s="36">
        <v>1</v>
      </c>
      <c r="B15" s="65" t="s">
        <v>26</v>
      </c>
      <c r="C15" s="65" t="s">
        <v>32</v>
      </c>
      <c r="D15" s="27" t="str">
        <f>IF(AND(ISBLANK(E15),ISBLANK(F15),ISBLANK(G15))," ",3.5+(AVERAGE(E15:G15)*2.5))</f>
        <v xml:space="preserve"> </v>
      </c>
      <c r="E15" s="276"/>
      <c r="F15" s="276"/>
      <c r="G15" s="277"/>
      <c r="H15" s="266"/>
      <c r="I15" s="29"/>
      <c r="J15" s="76" t="str">
        <f>IF(AND(ISBLANK(K15),ISBLANK(L15),ISBLANK(M15))," ",3.5+(AVERAGE(K15:M15)*2.5))</f>
        <v xml:space="preserve"> </v>
      </c>
      <c r="K15" s="276"/>
      <c r="L15" s="276"/>
      <c r="M15" s="277"/>
      <c r="N15" s="28"/>
      <c r="O15" s="29"/>
      <c r="P15" s="76" t="str">
        <f>IF(AND(ISBLANK(Q15),ISBLANK(R15),ISBLANK(S15))," ",3.5+(AVERAGE(Q15:S15)*2.5))</f>
        <v xml:space="preserve"> </v>
      </c>
      <c r="Q15" s="276"/>
      <c r="R15" s="276"/>
      <c r="S15" s="277"/>
      <c r="T15" s="266"/>
      <c r="U15" s="29"/>
    </row>
    <row r="16" spans="1:22" ht="15" customHeight="1" x14ac:dyDescent="0.25">
      <c r="A16" s="36">
        <v>2</v>
      </c>
      <c r="B16" s="65" t="s">
        <v>35</v>
      </c>
      <c r="C16" s="65" t="s">
        <v>37</v>
      </c>
      <c r="D16" s="27" t="str">
        <f t="shared" ref="D16:D22" si="3">IF(AND(ISBLANK(E16),ISBLANK(F16),ISBLANK(G16))," ",3.5+(AVERAGE(E16:G16)*2.5))</f>
        <v xml:space="preserve"> </v>
      </c>
      <c r="E16" s="276"/>
      <c r="F16" s="276"/>
      <c r="G16" s="277"/>
      <c r="H16" s="278"/>
      <c r="I16" s="29"/>
      <c r="J16" s="76" t="str">
        <f t="shared" ref="J16:J22" si="4">IF(AND(ISBLANK(K16),ISBLANK(L16),ISBLANK(M16))," ",3.5+(AVERAGE(K16:M16)*2.5))</f>
        <v xml:space="preserve"> </v>
      </c>
      <c r="K16" s="276"/>
      <c r="L16" s="276"/>
      <c r="M16" s="277"/>
      <c r="N16" s="34"/>
      <c r="O16" s="29"/>
      <c r="P16" s="76" t="str">
        <f t="shared" ref="P16:P22" si="5">IF(AND(ISBLANK(Q16),ISBLANK(R16),ISBLANK(S16))," ",3.5+(AVERAGE(Q16:S16)*2.5))</f>
        <v xml:space="preserve"> </v>
      </c>
      <c r="Q16" s="276"/>
      <c r="R16" s="276"/>
      <c r="S16" s="277"/>
      <c r="T16" s="278"/>
      <c r="U16" s="29"/>
    </row>
    <row r="17" spans="1:21" ht="15" x14ac:dyDescent="0.25">
      <c r="A17" s="36">
        <v>3</v>
      </c>
      <c r="B17" s="65" t="s">
        <v>36</v>
      </c>
      <c r="C17" s="65" t="s">
        <v>33</v>
      </c>
      <c r="D17" s="27" t="str">
        <f t="shared" si="3"/>
        <v xml:space="preserve"> </v>
      </c>
      <c r="E17" s="276"/>
      <c r="F17" s="276"/>
      <c r="G17" s="277"/>
      <c r="H17" s="278"/>
      <c r="I17" s="29"/>
      <c r="J17" s="76" t="str">
        <f t="shared" si="4"/>
        <v xml:space="preserve"> </v>
      </c>
      <c r="K17" s="276"/>
      <c r="L17" s="276"/>
      <c r="M17" s="277"/>
      <c r="N17" s="34"/>
      <c r="O17" s="29"/>
      <c r="P17" s="76" t="str">
        <f t="shared" si="5"/>
        <v xml:space="preserve"> </v>
      </c>
      <c r="Q17" s="276"/>
      <c r="R17" s="276"/>
      <c r="S17" s="277"/>
      <c r="T17" s="278"/>
      <c r="U17" s="29"/>
    </row>
    <row r="18" spans="1:21" ht="30" x14ac:dyDescent="0.25">
      <c r="A18" s="36">
        <v>4</v>
      </c>
      <c r="B18" s="65" t="s">
        <v>27</v>
      </c>
      <c r="C18" s="65" t="s">
        <v>38</v>
      </c>
      <c r="D18" s="27" t="str">
        <f t="shared" si="3"/>
        <v xml:space="preserve"> </v>
      </c>
      <c r="E18" s="276"/>
      <c r="F18" s="276"/>
      <c r="G18" s="277"/>
      <c r="H18" s="278"/>
      <c r="I18" s="29"/>
      <c r="J18" s="76" t="str">
        <f t="shared" si="4"/>
        <v xml:space="preserve"> </v>
      </c>
      <c r="K18" s="276"/>
      <c r="L18" s="276"/>
      <c r="M18" s="277"/>
      <c r="N18" s="34"/>
      <c r="O18" s="29"/>
      <c r="P18" s="76" t="str">
        <f t="shared" si="5"/>
        <v xml:space="preserve"> </v>
      </c>
      <c r="Q18" s="276"/>
      <c r="R18" s="276"/>
      <c r="S18" s="277"/>
      <c r="T18" s="278"/>
      <c r="U18" s="29"/>
    </row>
    <row r="19" spans="1:21" ht="30" x14ac:dyDescent="0.25">
      <c r="A19" s="36">
        <v>5</v>
      </c>
      <c r="B19" s="65" t="s">
        <v>28</v>
      </c>
      <c r="C19" s="65" t="s">
        <v>34</v>
      </c>
      <c r="D19" s="27" t="str">
        <f t="shared" si="3"/>
        <v xml:space="preserve"> </v>
      </c>
      <c r="E19" s="276"/>
      <c r="F19" s="276"/>
      <c r="G19" s="277"/>
      <c r="H19" s="269"/>
      <c r="I19" s="29"/>
      <c r="J19" s="76" t="str">
        <f t="shared" si="4"/>
        <v xml:space="preserve"> </v>
      </c>
      <c r="K19" s="276"/>
      <c r="L19" s="276"/>
      <c r="M19" s="277"/>
      <c r="N19" s="30"/>
      <c r="O19" s="29"/>
      <c r="P19" s="76" t="str">
        <f t="shared" si="5"/>
        <v xml:space="preserve"> </v>
      </c>
      <c r="Q19" s="267"/>
      <c r="R19" s="267"/>
      <c r="S19" s="268"/>
      <c r="T19" s="269"/>
      <c r="U19" s="29"/>
    </row>
    <row r="20" spans="1:21" ht="30" x14ac:dyDescent="0.25">
      <c r="A20" s="36">
        <v>6</v>
      </c>
      <c r="B20" s="65" t="s">
        <v>54</v>
      </c>
      <c r="C20" s="65" t="s">
        <v>59</v>
      </c>
      <c r="D20" s="27" t="str">
        <f t="shared" si="3"/>
        <v xml:space="preserve"> </v>
      </c>
      <c r="E20" s="276"/>
      <c r="F20" s="276"/>
      <c r="G20" s="277"/>
      <c r="H20" s="269"/>
      <c r="I20" s="29"/>
      <c r="J20" s="76" t="str">
        <f t="shared" si="4"/>
        <v xml:space="preserve"> </v>
      </c>
      <c r="K20" s="276"/>
      <c r="L20" s="276"/>
      <c r="M20" s="277"/>
      <c r="N20" s="30"/>
      <c r="O20" s="29"/>
      <c r="P20" s="76" t="str">
        <f t="shared" si="5"/>
        <v xml:space="preserve"> </v>
      </c>
      <c r="Q20" s="267"/>
      <c r="R20" s="267"/>
      <c r="S20" s="268"/>
      <c r="T20" s="269"/>
      <c r="U20" s="29"/>
    </row>
    <row r="21" spans="1:21" ht="30" x14ac:dyDescent="0.25">
      <c r="A21" s="36">
        <v>7</v>
      </c>
      <c r="B21" s="65" t="s">
        <v>30</v>
      </c>
      <c r="C21" s="65" t="s">
        <v>60</v>
      </c>
      <c r="D21" s="27" t="str">
        <f t="shared" si="3"/>
        <v xml:space="preserve"> </v>
      </c>
      <c r="E21" s="279"/>
      <c r="F21" s="279"/>
      <c r="G21" s="280"/>
      <c r="H21" s="272"/>
      <c r="I21" s="29"/>
      <c r="J21" s="76" t="str">
        <f t="shared" si="4"/>
        <v xml:space="preserve"> </v>
      </c>
      <c r="K21" s="279"/>
      <c r="L21" s="279"/>
      <c r="M21" s="280"/>
      <c r="N21" s="31"/>
      <c r="O21" s="29"/>
      <c r="P21" s="76" t="str">
        <f t="shared" si="5"/>
        <v xml:space="preserve"> </v>
      </c>
      <c r="Q21" s="270"/>
      <c r="R21" s="270"/>
      <c r="S21" s="271"/>
      <c r="T21" s="272"/>
      <c r="U21" s="29"/>
    </row>
    <row r="22" spans="1:21" ht="15.75" thickBot="1" x14ac:dyDescent="0.3">
      <c r="A22" s="36">
        <v>8</v>
      </c>
      <c r="B22" s="70" t="s">
        <v>29</v>
      </c>
      <c r="C22" s="71" t="s">
        <v>31</v>
      </c>
      <c r="D22" s="98" t="str">
        <f t="shared" si="3"/>
        <v xml:space="preserve"> </v>
      </c>
      <c r="E22" s="273"/>
      <c r="F22" s="273"/>
      <c r="G22" s="274"/>
      <c r="H22" s="275"/>
      <c r="I22" s="33"/>
      <c r="J22" s="100" t="str">
        <f t="shared" si="4"/>
        <v xml:space="preserve"> </v>
      </c>
      <c r="K22" s="273"/>
      <c r="L22" s="273"/>
      <c r="M22" s="274"/>
      <c r="N22" s="32"/>
      <c r="O22" s="33"/>
      <c r="P22" s="100" t="str">
        <f t="shared" si="5"/>
        <v xml:space="preserve"> </v>
      </c>
      <c r="Q22" s="273"/>
      <c r="R22" s="273"/>
      <c r="S22" s="274"/>
      <c r="T22" s="275"/>
      <c r="U22" s="29"/>
    </row>
    <row r="23" spans="1:21" ht="16.5" thickTop="1" thickBot="1" x14ac:dyDescent="0.3">
      <c r="B23" s="66" t="s">
        <v>24</v>
      </c>
      <c r="C23" s="67"/>
      <c r="D23" s="99" t="str">
        <f>IF(SUM(D15:D22)=0," ",AVERAGE(D15:D22))</f>
        <v xml:space="preserve"> </v>
      </c>
      <c r="E23" s="29"/>
      <c r="F23" s="29"/>
      <c r="G23" s="29"/>
      <c r="H23" s="29"/>
      <c r="I23" s="29"/>
      <c r="J23" s="101" t="str">
        <f>IF(SUM(J15:J22)=0," ",AVERAGE(J15:J22))</f>
        <v xml:space="preserve"> </v>
      </c>
      <c r="K23" s="29"/>
      <c r="L23" s="29"/>
      <c r="M23" s="29"/>
      <c r="N23" s="29"/>
      <c r="O23" s="29"/>
      <c r="P23" s="101" t="str">
        <f>IF(SUM(P15:P22)=0," ",AVERAGE(P15:P22))</f>
        <v xml:space="preserve"> </v>
      </c>
      <c r="Q23" s="29"/>
      <c r="R23" s="29"/>
      <c r="S23" s="29"/>
      <c r="T23" s="29"/>
      <c r="U23" s="29"/>
    </row>
    <row r="24" spans="1:21" s="5" customFormat="1" ht="15.75" thickTop="1" x14ac:dyDescent="0.25">
      <c r="A24" s="37"/>
      <c r="B24" s="68"/>
      <c r="C24" s="72" t="s">
        <v>185</v>
      </c>
      <c r="D24" s="314"/>
      <c r="E24" s="315"/>
      <c r="F24" s="315"/>
      <c r="G24" s="315"/>
      <c r="H24" s="316"/>
      <c r="I24" s="35"/>
      <c r="J24" s="314"/>
      <c r="K24" s="315"/>
      <c r="L24" s="315"/>
      <c r="M24" s="315"/>
      <c r="N24" s="316"/>
      <c r="O24" s="35"/>
      <c r="P24" s="314"/>
      <c r="Q24" s="315"/>
      <c r="R24" s="315"/>
      <c r="S24" s="315"/>
      <c r="T24" s="316"/>
      <c r="U24" s="11"/>
    </row>
    <row r="25" spans="1:21" s="5" customFormat="1" ht="15.75" x14ac:dyDescent="0.25">
      <c r="A25" s="37"/>
      <c r="B25" s="69" t="s">
        <v>39</v>
      </c>
      <c r="C25" s="62"/>
      <c r="D25" s="317"/>
      <c r="E25" s="318"/>
      <c r="F25" s="318"/>
      <c r="G25" s="318"/>
      <c r="H25" s="319"/>
      <c r="I25" s="35"/>
      <c r="J25" s="317"/>
      <c r="K25" s="318"/>
      <c r="L25" s="318"/>
      <c r="M25" s="318"/>
      <c r="N25" s="319"/>
      <c r="O25" s="35"/>
      <c r="P25" s="317"/>
      <c r="Q25" s="318"/>
      <c r="R25" s="318"/>
      <c r="S25" s="318"/>
      <c r="T25" s="319"/>
      <c r="U25" s="22"/>
    </row>
    <row r="26" spans="1:21" s="5" customFormat="1" ht="15.75" x14ac:dyDescent="0.25">
      <c r="A26" s="37"/>
      <c r="B26" s="64" t="s">
        <v>57</v>
      </c>
      <c r="C26" s="64" t="s">
        <v>58</v>
      </c>
      <c r="D26" s="26"/>
      <c r="E26" s="23"/>
      <c r="F26" s="23"/>
      <c r="G26" s="23"/>
      <c r="H26" s="23"/>
      <c r="I26" s="24"/>
      <c r="J26" s="77"/>
      <c r="K26" s="23"/>
      <c r="L26" s="23"/>
      <c r="M26" s="23"/>
      <c r="N26" s="23"/>
      <c r="O26" s="24"/>
      <c r="P26" s="77"/>
      <c r="Q26" s="23"/>
      <c r="R26" s="23"/>
      <c r="S26" s="23"/>
      <c r="T26" s="23"/>
      <c r="U26" s="24"/>
    </row>
    <row r="27" spans="1:21" ht="30" x14ac:dyDescent="0.25">
      <c r="A27" s="36">
        <v>1</v>
      </c>
      <c r="B27" s="71" t="s">
        <v>40</v>
      </c>
      <c r="C27" s="71" t="s">
        <v>45</v>
      </c>
      <c r="D27" s="27" t="str">
        <f>IF(AND(ISBLANK(E27),ISBLANK(F27),ISBLANK(G27))," ",3.5+(AVERAGE(E27:G27)*2.5))</f>
        <v xml:space="preserve"> </v>
      </c>
      <c r="E27" s="264"/>
      <c r="F27" s="264"/>
      <c r="G27" s="265"/>
      <c r="H27" s="266"/>
      <c r="I27" s="29"/>
      <c r="J27" s="76" t="str">
        <f>IF(AND(ISBLANK(K27),ISBLANK(L27),ISBLANK(M27))," ",3.5+(AVERAGE(K27:M27)*2.5))</f>
        <v xml:space="preserve"> </v>
      </c>
      <c r="K27" s="264"/>
      <c r="L27" s="264"/>
      <c r="M27" s="265"/>
      <c r="N27" s="266"/>
      <c r="O27" s="29"/>
      <c r="P27" s="76" t="str">
        <f>IF(AND(ISBLANK(Q27),ISBLANK(R27),ISBLANK(S27))," ",3.5+(AVERAGE(Q27:S27)*2.5))</f>
        <v xml:space="preserve"> </v>
      </c>
      <c r="Q27" s="276"/>
      <c r="R27" s="276"/>
      <c r="S27" s="277"/>
      <c r="T27" s="266"/>
      <c r="U27" s="29"/>
    </row>
    <row r="28" spans="1:21" ht="30" x14ac:dyDescent="0.25">
      <c r="A28" s="36">
        <v>2</v>
      </c>
      <c r="B28" s="71" t="s">
        <v>41</v>
      </c>
      <c r="C28" s="71" t="s">
        <v>65</v>
      </c>
      <c r="D28" s="27" t="str">
        <f t="shared" ref="D28:D31" si="6">IF(AND(ISBLANK(E28),ISBLANK(F28),ISBLANK(G28))," ",3.5+(AVERAGE(E28:G28)*2.5))</f>
        <v xml:space="preserve"> </v>
      </c>
      <c r="E28" s="267"/>
      <c r="F28" s="267"/>
      <c r="G28" s="268"/>
      <c r="H28" s="269"/>
      <c r="I28" s="29"/>
      <c r="J28" s="76" t="str">
        <f t="shared" ref="J28:J31" si="7">IF(AND(ISBLANK(K28),ISBLANK(L28),ISBLANK(M28))," ",3.5+(AVERAGE(K28:M28)*2.5))</f>
        <v xml:space="preserve"> </v>
      </c>
      <c r="K28" s="267"/>
      <c r="L28" s="267"/>
      <c r="M28" s="268"/>
      <c r="N28" s="269"/>
      <c r="O28" s="29"/>
      <c r="P28" s="76" t="str">
        <f t="shared" ref="P28:P31" si="8">IF(AND(ISBLANK(Q28),ISBLANK(R28),ISBLANK(S28))," ",3.5+(AVERAGE(Q28:S28)*2.5))</f>
        <v xml:space="preserve"> </v>
      </c>
      <c r="Q28" s="267"/>
      <c r="R28" s="267"/>
      <c r="S28" s="268"/>
      <c r="T28" s="269"/>
      <c r="U28" s="29"/>
    </row>
    <row r="29" spans="1:21" ht="30" x14ac:dyDescent="0.25">
      <c r="A29" s="36">
        <v>3</v>
      </c>
      <c r="B29" s="71" t="s">
        <v>42</v>
      </c>
      <c r="C29" s="71" t="s">
        <v>46</v>
      </c>
      <c r="D29" s="27" t="str">
        <f t="shared" si="6"/>
        <v xml:space="preserve"> </v>
      </c>
      <c r="E29" s="267"/>
      <c r="F29" s="267"/>
      <c r="G29" s="268"/>
      <c r="H29" s="269"/>
      <c r="I29" s="29"/>
      <c r="J29" s="76" t="str">
        <f t="shared" si="7"/>
        <v xml:space="preserve"> </v>
      </c>
      <c r="K29" s="267"/>
      <c r="L29" s="267"/>
      <c r="M29" s="268"/>
      <c r="N29" s="269"/>
      <c r="O29" s="29"/>
      <c r="P29" s="76" t="str">
        <f t="shared" si="8"/>
        <v xml:space="preserve"> </v>
      </c>
      <c r="Q29" s="267"/>
      <c r="R29" s="267"/>
      <c r="S29" s="268"/>
      <c r="T29" s="269"/>
      <c r="U29" s="29"/>
    </row>
    <row r="30" spans="1:21" ht="30" x14ac:dyDescent="0.25">
      <c r="A30" s="36">
        <v>4</v>
      </c>
      <c r="B30" s="71" t="s">
        <v>44</v>
      </c>
      <c r="C30" s="71" t="s">
        <v>47</v>
      </c>
      <c r="D30" s="27" t="str">
        <f t="shared" si="6"/>
        <v xml:space="preserve"> </v>
      </c>
      <c r="E30" s="267"/>
      <c r="F30" s="267"/>
      <c r="G30" s="268"/>
      <c r="H30" s="281"/>
      <c r="I30" s="29"/>
      <c r="J30" s="76" t="str">
        <f t="shared" si="7"/>
        <v xml:space="preserve"> </v>
      </c>
      <c r="K30" s="267"/>
      <c r="L30" s="267"/>
      <c r="M30" s="268"/>
      <c r="N30" s="272"/>
      <c r="O30" s="29"/>
      <c r="P30" s="76" t="str">
        <f t="shared" si="8"/>
        <v xml:space="preserve"> </v>
      </c>
      <c r="Q30" s="270"/>
      <c r="R30" s="270"/>
      <c r="S30" s="271"/>
      <c r="T30" s="272"/>
      <c r="U30" s="29"/>
    </row>
    <row r="31" spans="1:21" ht="30.75" thickBot="1" x14ac:dyDescent="0.3">
      <c r="A31" s="36">
        <v>5</v>
      </c>
      <c r="B31" s="71" t="s">
        <v>43</v>
      </c>
      <c r="C31" s="71" t="s">
        <v>66</v>
      </c>
      <c r="D31" s="98" t="str">
        <f t="shared" si="6"/>
        <v xml:space="preserve"> </v>
      </c>
      <c r="E31" s="273"/>
      <c r="F31" s="273"/>
      <c r="G31" s="274"/>
      <c r="H31" s="282"/>
      <c r="I31" s="33"/>
      <c r="J31" s="100" t="str">
        <f t="shared" si="7"/>
        <v xml:space="preserve"> </v>
      </c>
      <c r="K31" s="273"/>
      <c r="L31" s="273"/>
      <c r="M31" s="274"/>
      <c r="N31" s="275"/>
      <c r="O31" s="33"/>
      <c r="P31" s="100" t="str">
        <f t="shared" si="8"/>
        <v xml:space="preserve"> </v>
      </c>
      <c r="Q31" s="273"/>
      <c r="R31" s="273"/>
      <c r="S31" s="274"/>
      <c r="T31" s="275"/>
      <c r="U31" s="29"/>
    </row>
    <row r="32" spans="1:21" ht="16.5" thickTop="1" thickBot="1" x14ac:dyDescent="0.3">
      <c r="B32" s="66" t="s">
        <v>24</v>
      </c>
      <c r="C32" s="67"/>
      <c r="D32" s="99" t="str">
        <f>IF(SUM(D27:D31)=0," ",AVERAGE(D27:D31))</f>
        <v xml:space="preserve"> </v>
      </c>
      <c r="E32" s="29"/>
      <c r="F32" s="29"/>
      <c r="G32" s="29"/>
      <c r="H32" s="29"/>
      <c r="I32" s="29"/>
      <c r="J32" s="101" t="str">
        <f>IF(SUM(J27:J31)=0," ",AVERAGE(J27:J31))</f>
        <v xml:space="preserve"> </v>
      </c>
      <c r="K32" s="29"/>
      <c r="L32" s="29"/>
      <c r="M32" s="29"/>
      <c r="N32" s="29"/>
      <c r="O32" s="29"/>
      <c r="P32" s="101" t="str">
        <f>IF(SUM(P27:P31)=0," ",AVERAGE(P27:P31))</f>
        <v xml:space="preserve"> </v>
      </c>
      <c r="Q32" s="29"/>
      <c r="R32" s="29"/>
      <c r="S32" s="29"/>
      <c r="T32" s="29"/>
      <c r="U32" s="29"/>
    </row>
    <row r="33" spans="1:21" s="5" customFormat="1" ht="15.75" thickTop="1" x14ac:dyDescent="0.25">
      <c r="A33" s="37"/>
      <c r="B33" s="67"/>
      <c r="C33" s="72" t="s">
        <v>185</v>
      </c>
      <c r="D33" s="314"/>
      <c r="E33" s="315"/>
      <c r="F33" s="315"/>
      <c r="G33" s="315"/>
      <c r="H33" s="316"/>
      <c r="I33" s="35"/>
      <c r="J33" s="314"/>
      <c r="K33" s="315"/>
      <c r="L33" s="315"/>
      <c r="M33" s="315"/>
      <c r="N33" s="316"/>
      <c r="O33" s="35"/>
      <c r="P33" s="314"/>
      <c r="Q33" s="315"/>
      <c r="R33" s="315"/>
      <c r="S33" s="315"/>
      <c r="T33" s="316"/>
      <c r="U33" s="11"/>
    </row>
    <row r="34" spans="1:21" s="5" customFormat="1" ht="15.75" x14ac:dyDescent="0.25">
      <c r="A34" s="37"/>
      <c r="B34" s="69" t="s">
        <v>48</v>
      </c>
      <c r="C34" s="62"/>
      <c r="D34" s="317"/>
      <c r="E34" s="318"/>
      <c r="F34" s="318"/>
      <c r="G34" s="318"/>
      <c r="H34" s="319"/>
      <c r="I34" s="35"/>
      <c r="J34" s="317"/>
      <c r="K34" s="318"/>
      <c r="L34" s="318"/>
      <c r="M34" s="318"/>
      <c r="N34" s="319"/>
      <c r="O34" s="35"/>
      <c r="P34" s="317"/>
      <c r="Q34" s="318"/>
      <c r="R34" s="318"/>
      <c r="S34" s="318"/>
      <c r="T34" s="319"/>
      <c r="U34" s="22"/>
    </row>
    <row r="35" spans="1:21" s="5" customFormat="1" ht="15.75" x14ac:dyDescent="0.25">
      <c r="A35" s="37"/>
      <c r="B35" s="64" t="s">
        <v>57</v>
      </c>
      <c r="C35" s="64" t="s">
        <v>58</v>
      </c>
      <c r="D35" s="26"/>
      <c r="E35" s="23"/>
      <c r="F35" s="23"/>
      <c r="G35" s="23"/>
      <c r="H35" s="23"/>
      <c r="I35" s="24"/>
      <c r="J35" s="77"/>
      <c r="K35" s="23"/>
      <c r="L35" s="23"/>
      <c r="M35" s="23"/>
      <c r="N35" s="23"/>
      <c r="O35" s="24"/>
      <c r="P35" s="77"/>
      <c r="Q35" s="23"/>
      <c r="R35" s="23"/>
      <c r="S35" s="23"/>
      <c r="T35" s="23"/>
      <c r="U35" s="24"/>
    </row>
    <row r="36" spans="1:21" ht="15" x14ac:dyDescent="0.25">
      <c r="A36" s="36">
        <v>1</v>
      </c>
      <c r="B36" s="71" t="s">
        <v>49</v>
      </c>
      <c r="C36" s="71" t="s">
        <v>61</v>
      </c>
      <c r="D36" s="27" t="str">
        <f>IF(AND(ISBLANK(E36),ISBLANK(F36),ISBLANK(G36))," ",3.5+(AVERAGE(E36:G36)*2.5))</f>
        <v xml:space="preserve"> </v>
      </c>
      <c r="E36" s="267"/>
      <c r="F36" s="267"/>
      <c r="G36" s="267"/>
      <c r="H36" s="266"/>
      <c r="I36" s="29"/>
      <c r="J36" s="76" t="str">
        <f>IF(AND(ISBLANK(K36),ISBLANK(L36),ISBLANK(M36))," ",3.5+(AVERAGE(K36:M36)*2.5))</f>
        <v xml:space="preserve"> </v>
      </c>
      <c r="K36" s="267"/>
      <c r="L36" s="267"/>
      <c r="M36" s="267"/>
      <c r="N36" s="266"/>
      <c r="O36" s="29"/>
      <c r="P36" s="76" t="str">
        <f>IF(AND(ISBLANK(Q36),ISBLANK(R36),ISBLANK(S36))," ",3.5+(AVERAGE(Q36:S36)*2.5))</f>
        <v xml:space="preserve"> </v>
      </c>
      <c r="Q36" s="276"/>
      <c r="R36" s="276"/>
      <c r="S36" s="277"/>
      <c r="T36" s="266"/>
      <c r="U36" s="29"/>
    </row>
    <row r="37" spans="1:21" ht="30" x14ac:dyDescent="0.25">
      <c r="A37" s="36">
        <v>2</v>
      </c>
      <c r="B37" s="71" t="s">
        <v>50</v>
      </c>
      <c r="C37" s="71" t="s">
        <v>53</v>
      </c>
      <c r="D37" s="27" t="str">
        <f t="shared" ref="D37:D38" si="9">IF(AND(ISBLANK(E37),ISBLANK(F37),ISBLANK(G37))," ",3.5+(AVERAGE(E37:G37)*2.5))</f>
        <v xml:space="preserve"> </v>
      </c>
      <c r="E37" s="267"/>
      <c r="F37" s="267"/>
      <c r="G37" s="267"/>
      <c r="H37" s="269"/>
      <c r="I37" s="29"/>
      <c r="J37" s="76" t="str">
        <f t="shared" ref="J37:J38" si="10">IF(AND(ISBLANK(K37),ISBLANK(L37),ISBLANK(M37))," ",3.5+(AVERAGE(K37:M37)*2.5))</f>
        <v xml:space="preserve"> </v>
      </c>
      <c r="K37" s="267"/>
      <c r="L37" s="267"/>
      <c r="M37" s="267"/>
      <c r="N37" s="269"/>
      <c r="O37" s="29"/>
      <c r="P37" s="76" t="str">
        <f t="shared" ref="P37:P38" si="11">IF(AND(ISBLANK(Q37),ISBLANK(R37),ISBLANK(S37))," ",3.5+(AVERAGE(Q37:S37)*2.5))</f>
        <v xml:space="preserve"> </v>
      </c>
      <c r="Q37" s="267"/>
      <c r="R37" s="267"/>
      <c r="S37" s="268"/>
      <c r="T37" s="269"/>
      <c r="U37" s="29"/>
    </row>
    <row r="38" spans="1:21" ht="45.75" thickBot="1" x14ac:dyDescent="0.3">
      <c r="A38" s="36">
        <v>3</v>
      </c>
      <c r="B38" s="71" t="s">
        <v>51</v>
      </c>
      <c r="C38" s="71" t="s">
        <v>52</v>
      </c>
      <c r="D38" s="98" t="str">
        <f t="shared" si="9"/>
        <v xml:space="preserve"> </v>
      </c>
      <c r="E38" s="273"/>
      <c r="F38" s="273"/>
      <c r="G38" s="274"/>
      <c r="H38" s="275"/>
      <c r="I38" s="29"/>
      <c r="J38" s="100" t="str">
        <f t="shared" si="10"/>
        <v xml:space="preserve"> </v>
      </c>
      <c r="K38" s="273"/>
      <c r="L38" s="273"/>
      <c r="M38" s="274"/>
      <c r="N38" s="275"/>
      <c r="O38" s="29"/>
      <c r="P38" s="100" t="str">
        <f t="shared" si="11"/>
        <v xml:space="preserve"> </v>
      </c>
      <c r="Q38" s="273"/>
      <c r="R38" s="273"/>
      <c r="S38" s="274"/>
      <c r="T38" s="275"/>
      <c r="U38" s="29"/>
    </row>
    <row r="39" spans="1:21" ht="16.5" thickTop="1" thickBot="1" x14ac:dyDescent="0.3">
      <c r="B39" s="66" t="s">
        <v>24</v>
      </c>
      <c r="C39" s="67"/>
      <c r="D39" s="99" t="str">
        <f>IF(SUM(D36:D38)=0," ",AVERAGE(D36:D38))</f>
        <v xml:space="preserve"> </v>
      </c>
      <c r="E39" s="29"/>
      <c r="F39" s="29"/>
      <c r="G39" s="29"/>
      <c r="H39" s="29"/>
      <c r="I39" s="29"/>
      <c r="J39" s="101" t="str">
        <f>IF(SUM(J36:J38)=0," ",AVERAGE(J36:J38))</f>
        <v xml:space="preserve"> </v>
      </c>
      <c r="K39" s="29"/>
      <c r="L39" s="29"/>
      <c r="M39" s="29"/>
      <c r="N39" s="29"/>
      <c r="O39" s="29"/>
      <c r="P39" s="101" t="str">
        <f>IF(SUM(P36:P38)=0," ",AVERAGE(P36:P38))</f>
        <v xml:space="preserve"> </v>
      </c>
      <c r="Q39" s="29"/>
      <c r="R39" s="29"/>
      <c r="S39" s="29"/>
      <c r="T39" s="29"/>
      <c r="U39" s="29"/>
    </row>
    <row r="40" spans="1:21" ht="15.75" thickTop="1" x14ac:dyDescent="0.25">
      <c r="B40" s="66"/>
      <c r="C40" s="72" t="s">
        <v>185</v>
      </c>
      <c r="D40" s="314"/>
      <c r="E40" s="315"/>
      <c r="F40" s="315"/>
      <c r="G40" s="315"/>
      <c r="H40" s="316"/>
      <c r="I40" s="29"/>
      <c r="J40" s="314"/>
      <c r="K40" s="315"/>
      <c r="L40" s="315"/>
      <c r="M40" s="315"/>
      <c r="N40" s="316"/>
      <c r="O40" s="29"/>
      <c r="P40" s="314"/>
      <c r="Q40" s="315"/>
      <c r="R40" s="315"/>
      <c r="S40" s="315"/>
      <c r="T40" s="316"/>
      <c r="U40" s="29"/>
    </row>
    <row r="41" spans="1:21" ht="15" x14ac:dyDescent="0.25">
      <c r="B41" s="6"/>
      <c r="D41" s="317"/>
      <c r="E41" s="318"/>
      <c r="F41" s="318"/>
      <c r="G41" s="318"/>
      <c r="H41" s="319"/>
      <c r="I41" s="35"/>
      <c r="J41" s="317"/>
      <c r="K41" s="318"/>
      <c r="L41" s="318"/>
      <c r="M41" s="318"/>
      <c r="N41" s="319"/>
      <c r="O41" s="35"/>
      <c r="P41" s="317"/>
      <c r="Q41" s="318"/>
      <c r="R41" s="318"/>
      <c r="S41" s="318"/>
      <c r="T41" s="319"/>
      <c r="U41" s="35"/>
    </row>
    <row r="42" spans="1:21" ht="15" x14ac:dyDescent="0.25"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35"/>
    </row>
    <row r="43" spans="1:21" x14ac:dyDescent="0.25"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</row>
    <row r="44" spans="1:21" x14ac:dyDescent="0.25">
      <c r="B44" s="62"/>
      <c r="C44" s="62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1" x14ac:dyDescent="0.25">
      <c r="B45" s="62"/>
      <c r="C45" s="62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1" x14ac:dyDescent="0.25">
      <c r="B46" s="62"/>
      <c r="C46" s="73" t="s">
        <v>64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1:21" x14ac:dyDescent="0.25">
      <c r="B47" s="62"/>
      <c r="C47" s="74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  <row r="49" spans="1:4" s="6" customFormat="1" x14ac:dyDescent="0.25">
      <c r="A49" s="36"/>
      <c r="B49" s="63"/>
      <c r="C49" s="73"/>
      <c r="D49" s="25"/>
    </row>
    <row r="50" spans="1:4" s="6" customFormat="1" x14ac:dyDescent="0.25">
      <c r="B50" s="63"/>
      <c r="C50" s="75"/>
    </row>
    <row r="51" spans="1:4" s="6" customFormat="1" x14ac:dyDescent="0.25">
      <c r="B51" s="63"/>
      <c r="C51" s="63"/>
    </row>
    <row r="52" spans="1:4" s="6" customFormat="1" x14ac:dyDescent="0.25">
      <c r="B52" s="63"/>
      <c r="C52" s="73"/>
    </row>
    <row r="53" spans="1:4" s="6" customFormat="1" x14ac:dyDescent="0.25">
      <c r="B53" s="63"/>
      <c r="C53" s="75"/>
    </row>
    <row r="54" spans="1:4" s="6" customFormat="1" x14ac:dyDescent="0.25">
      <c r="B54" s="63"/>
      <c r="C54" s="63"/>
    </row>
    <row r="63" spans="1:4" s="6" customFormat="1" x14ac:dyDescent="0.25">
      <c r="A63" s="36"/>
      <c r="B63" s="63"/>
      <c r="C63" s="63"/>
    </row>
    <row r="64" spans="1:4" s="6" customFormat="1" x14ac:dyDescent="0.25">
      <c r="A64" s="36"/>
      <c r="B64" s="63"/>
      <c r="C64" s="63"/>
    </row>
    <row r="68" spans="1:21" ht="27.75" customHeight="1" x14ac:dyDescent="0.25">
      <c r="D68" s="36">
        <v>1</v>
      </c>
      <c r="E68" s="330" t="str">
        <f t="shared" ref="E68:E75" si="12">C15</f>
        <v>Door de kennis die hij heeft opgedaan tijdens het schrijven van het ondernemingsplan is hij vol zelfvertrouwen over de lange termijn doelen die hij voor de onderneming voor ogen heeft</v>
      </c>
      <c r="F68" s="330"/>
      <c r="G68" s="330"/>
      <c r="H68" s="330"/>
      <c r="I68" s="330"/>
      <c r="J68" s="330"/>
      <c r="K68" s="330"/>
      <c r="L68" s="330"/>
      <c r="M68" s="330"/>
      <c r="N68" s="330"/>
      <c r="O68" s="330"/>
      <c r="P68" s="330"/>
      <c r="Q68" s="330"/>
      <c r="R68" s="330"/>
      <c r="S68" s="330"/>
      <c r="T68" s="330"/>
      <c r="U68" s="4"/>
    </row>
    <row r="69" spans="1:21" x14ac:dyDescent="0.25">
      <c r="A69" s="36">
        <v>1</v>
      </c>
      <c r="B69" s="312" t="str">
        <f>C6</f>
        <v>Zoekt proactief naar trends en ontwikkelingen en bedenkt verbeteracties voor de onderneming</v>
      </c>
      <c r="C69" s="312"/>
      <c r="D69" s="36">
        <v>2</v>
      </c>
      <c r="E69" s="330" t="str">
        <f t="shared" si="12"/>
        <v>Durft beslissingen te nemen bij het ontstaan van problemen</v>
      </c>
      <c r="F69" s="330"/>
      <c r="G69" s="330"/>
      <c r="H69" s="330"/>
      <c r="I69" s="330"/>
      <c r="J69" s="330"/>
      <c r="K69" s="330"/>
      <c r="L69" s="330"/>
      <c r="M69" s="330"/>
      <c r="N69" s="330"/>
      <c r="O69" s="330"/>
      <c r="P69" s="330"/>
      <c r="Q69" s="330"/>
      <c r="R69" s="330"/>
      <c r="S69" s="330"/>
      <c r="T69" s="330"/>
      <c r="U69" s="4"/>
    </row>
    <row r="70" spans="1:21" x14ac:dyDescent="0.25">
      <c r="A70" s="36">
        <v>2</v>
      </c>
      <c r="B70" s="312" t="str">
        <f t="shared" ref="B70:B73" si="13">C7</f>
        <v>Heeft toekomstvisie en communiceert deze actief</v>
      </c>
      <c r="C70" s="312"/>
      <c r="D70" s="36">
        <v>3</v>
      </c>
      <c r="E70" s="330" t="str">
        <f t="shared" si="12"/>
        <v>Gaat zelf actief op zoek naar oplossingen bij problemen</v>
      </c>
      <c r="F70" s="330"/>
      <c r="G70" s="330"/>
      <c r="H70" s="330"/>
      <c r="I70" s="330"/>
      <c r="J70" s="330"/>
      <c r="K70" s="330"/>
      <c r="L70" s="330"/>
      <c r="M70" s="330"/>
      <c r="N70" s="330"/>
      <c r="O70" s="330"/>
      <c r="P70" s="330"/>
      <c r="Q70" s="330"/>
      <c r="R70" s="330"/>
      <c r="S70" s="330"/>
      <c r="T70" s="330"/>
      <c r="U70" s="4"/>
    </row>
    <row r="71" spans="1:21" x14ac:dyDescent="0.25">
      <c r="A71" s="36">
        <v>3</v>
      </c>
      <c r="B71" s="312" t="str">
        <f t="shared" si="13"/>
        <v>Staat open voor vernieuwingen en heeft initiatieven genomen</v>
      </c>
      <c r="C71" s="312"/>
      <c r="D71" s="36">
        <v>4</v>
      </c>
      <c r="E71" s="330" t="str">
        <f t="shared" si="12"/>
        <v>Toont verantwoordelijkheid bij het handelen op basis van de diverse deelplannen</v>
      </c>
      <c r="F71" s="330"/>
      <c r="G71" s="330"/>
      <c r="H71" s="330"/>
      <c r="I71" s="330"/>
      <c r="J71" s="330"/>
      <c r="K71" s="330"/>
      <c r="L71" s="330"/>
      <c r="M71" s="330"/>
      <c r="N71" s="330"/>
      <c r="O71" s="330"/>
      <c r="P71" s="330"/>
      <c r="Q71" s="330"/>
      <c r="R71" s="330"/>
      <c r="S71" s="330"/>
      <c r="T71" s="330"/>
      <c r="U71" s="4"/>
    </row>
    <row r="72" spans="1:21" ht="25.7" customHeight="1" x14ac:dyDescent="0.25">
      <c r="A72" s="36">
        <v>4</v>
      </c>
      <c r="B72" s="312" t="str">
        <f t="shared" si="13"/>
        <v>Ziet kansen voor de onderneming in de toekomst; weet welke kansen de onderneming ten goede komen en is in staat deze mogelijkheden zelfstandig op te pakken</v>
      </c>
      <c r="C72" s="312"/>
      <c r="D72" s="36">
        <v>5</v>
      </c>
      <c r="E72" s="330" t="str">
        <f t="shared" si="12"/>
        <v>Is in staat zich aan te passen aan veranderingen die zich voordoen tijdens het schrijven</v>
      </c>
      <c r="F72" s="330"/>
      <c r="G72" s="330"/>
      <c r="H72" s="330"/>
      <c r="I72" s="330"/>
      <c r="J72" s="330"/>
      <c r="K72" s="330"/>
      <c r="L72" s="330"/>
      <c r="M72" s="330"/>
      <c r="N72" s="330"/>
      <c r="O72" s="330"/>
      <c r="P72" s="330"/>
      <c r="Q72" s="330"/>
      <c r="R72" s="330"/>
      <c r="S72" s="330"/>
      <c r="T72" s="330"/>
      <c r="U72" s="4"/>
    </row>
    <row r="73" spans="1:21" x14ac:dyDescent="0.25">
      <c r="A73" s="36">
        <v>5</v>
      </c>
      <c r="B73" s="312" t="str">
        <f t="shared" si="13"/>
        <v>Is goed in staat om gegevens te analyseren en de risico's af te wegen</v>
      </c>
      <c r="C73" s="312"/>
      <c r="D73" s="36">
        <v>6</v>
      </c>
      <c r="E73" s="330" t="str">
        <f t="shared" si="12"/>
        <v>Is overtuigd van het ondernemingsplan en is zeker van de te volgen ondernemingsstrategie</v>
      </c>
      <c r="F73" s="330"/>
      <c r="G73" s="330"/>
      <c r="H73" s="330"/>
      <c r="I73" s="330"/>
      <c r="J73" s="330"/>
      <c r="K73" s="330"/>
      <c r="L73" s="330"/>
      <c r="M73" s="330"/>
      <c r="N73" s="330"/>
      <c r="O73" s="330"/>
      <c r="P73" s="330"/>
      <c r="Q73" s="330"/>
      <c r="R73" s="330"/>
      <c r="S73" s="330"/>
      <c r="T73" s="330"/>
      <c r="U73" s="4"/>
    </row>
    <row r="74" spans="1:21" x14ac:dyDescent="0.25">
      <c r="D74" s="36">
        <v>7</v>
      </c>
      <c r="E74" s="330" t="str">
        <f t="shared" si="12"/>
        <v>Heeft zelf acties ondernomen ten aanzien van de deelplannen</v>
      </c>
      <c r="F74" s="330"/>
      <c r="G74" s="330"/>
      <c r="H74" s="330"/>
      <c r="I74" s="330"/>
      <c r="J74" s="330"/>
      <c r="K74" s="330"/>
      <c r="L74" s="330"/>
      <c r="M74" s="330"/>
      <c r="N74" s="330"/>
      <c r="O74" s="330"/>
      <c r="P74" s="330"/>
      <c r="Q74" s="330"/>
      <c r="R74" s="330"/>
      <c r="S74" s="330"/>
      <c r="T74" s="330"/>
      <c r="U74" s="4"/>
    </row>
    <row r="75" spans="1:21" x14ac:dyDescent="0.25">
      <c r="D75" s="36">
        <v>8</v>
      </c>
      <c r="E75" s="330" t="str">
        <f t="shared" si="12"/>
        <v>Blijft emotioneel stabiel</v>
      </c>
      <c r="F75" s="330"/>
      <c r="G75" s="330"/>
      <c r="H75" s="330"/>
      <c r="I75" s="330"/>
      <c r="J75" s="330"/>
      <c r="K75" s="330"/>
      <c r="L75" s="330"/>
      <c r="M75" s="330"/>
      <c r="N75" s="330"/>
      <c r="O75" s="330"/>
      <c r="P75" s="330"/>
      <c r="Q75" s="330"/>
      <c r="R75" s="330"/>
      <c r="S75" s="330"/>
      <c r="T75" s="330"/>
      <c r="U75" s="4"/>
    </row>
    <row r="76" spans="1:21" x14ac:dyDescent="0.25"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4"/>
    </row>
    <row r="92" spans="1:3" s="6" customFormat="1" x14ac:dyDescent="0.25">
      <c r="A92" s="36"/>
      <c r="B92" s="63"/>
      <c r="C92" s="63"/>
    </row>
    <row r="93" spans="1:3" s="6" customFormat="1" x14ac:dyDescent="0.25"/>
    <row r="94" spans="1:3" s="6" customFormat="1" x14ac:dyDescent="0.25"/>
    <row r="95" spans="1:3" s="6" customFormat="1" x14ac:dyDescent="0.25"/>
    <row r="96" spans="1:3" s="6" customFormat="1" x14ac:dyDescent="0.25"/>
    <row r="97" spans="1:21" x14ac:dyDescent="0.25">
      <c r="A97" s="6"/>
      <c r="B97" s="6"/>
      <c r="C97" s="6"/>
    </row>
    <row r="98" spans="1:21" x14ac:dyDescent="0.25">
      <c r="A98" s="36">
        <v>1</v>
      </c>
      <c r="B98" s="311" t="str">
        <f>B69</f>
        <v>Zoekt proactief naar trends en ontwikkelingen en bedenkt verbeteracties voor de onderneming</v>
      </c>
      <c r="C98" s="311"/>
    </row>
    <row r="99" spans="1:21" x14ac:dyDescent="0.25">
      <c r="A99" s="36">
        <v>2</v>
      </c>
      <c r="B99" s="311" t="str">
        <f>B70</f>
        <v>Heeft toekomstvisie en communiceert deze actief</v>
      </c>
      <c r="C99" s="311"/>
    </row>
    <row r="100" spans="1:21" x14ac:dyDescent="0.25">
      <c r="A100" s="36">
        <v>3</v>
      </c>
      <c r="B100" s="311" t="str">
        <f>B71</f>
        <v>Staat open voor vernieuwingen en heeft initiatieven genomen</v>
      </c>
      <c r="C100" s="311"/>
      <c r="D100" s="36">
        <v>1</v>
      </c>
      <c r="E100" s="330" t="str">
        <f>C36</f>
        <v>Vraagt actief om feedback. Wil zichzelf graag verbeteren</v>
      </c>
      <c r="F100" s="330"/>
      <c r="G100" s="330"/>
      <c r="H100" s="330"/>
      <c r="I100" s="330"/>
      <c r="J100" s="330"/>
      <c r="K100" s="330"/>
      <c r="L100" s="330"/>
      <c r="M100" s="330"/>
      <c r="N100" s="330"/>
      <c r="O100" s="330"/>
      <c r="P100" s="330"/>
      <c r="Q100" s="330"/>
      <c r="R100" s="330"/>
      <c r="S100" s="330"/>
      <c r="T100" s="330"/>
      <c r="U100" s="4"/>
    </row>
    <row r="101" spans="1:21" ht="25.7" customHeight="1" x14ac:dyDescent="0.25">
      <c r="A101" s="36">
        <v>4</v>
      </c>
      <c r="B101" s="312" t="str">
        <f>B72</f>
        <v>Ziet kansen voor de onderneming in de toekomst; weet welke kansen de onderneming ten goede komen en is in staat deze mogelijkheden zelfstandig op te pakken</v>
      </c>
      <c r="C101" s="312"/>
      <c r="D101" s="36">
        <v>2</v>
      </c>
      <c r="E101" s="330" t="str">
        <f>C37</f>
        <v>Is gemotiveerd om te leren</v>
      </c>
      <c r="F101" s="330"/>
      <c r="G101" s="330"/>
      <c r="H101" s="330"/>
      <c r="I101" s="330"/>
      <c r="J101" s="330"/>
      <c r="K101" s="330"/>
      <c r="L101" s="330"/>
      <c r="M101" s="330"/>
      <c r="N101" s="330"/>
      <c r="O101" s="330"/>
      <c r="P101" s="330"/>
      <c r="Q101" s="330"/>
      <c r="R101" s="330"/>
      <c r="S101" s="330"/>
      <c r="T101" s="330"/>
      <c r="U101" s="4"/>
    </row>
    <row r="102" spans="1:21" ht="25.7" customHeight="1" x14ac:dyDescent="0.25">
      <c r="A102" s="36">
        <v>5</v>
      </c>
      <c r="B102" s="311" t="str">
        <f>B73</f>
        <v>Is goed in staat om gegevens te analyseren en de risico's af te wegen</v>
      </c>
      <c r="C102" s="311"/>
      <c r="D102" s="36">
        <v>3</v>
      </c>
      <c r="E102" s="330" t="str">
        <f>C38</f>
        <v>Kijkt zelfkritisch terug op zijn eigen rol binnen het schrijven van het ondernemingsplan en trekt lering uit gebeurtenissen voor de volgende keer</v>
      </c>
      <c r="F102" s="330"/>
      <c r="G102" s="330"/>
      <c r="H102" s="330"/>
      <c r="I102" s="330"/>
      <c r="J102" s="330"/>
      <c r="K102" s="330"/>
      <c r="L102" s="330"/>
      <c r="M102" s="330"/>
      <c r="N102" s="330"/>
      <c r="O102" s="330"/>
      <c r="P102" s="330"/>
      <c r="Q102" s="330"/>
      <c r="R102" s="330"/>
      <c r="S102" s="330"/>
      <c r="T102" s="330"/>
      <c r="U102" s="4"/>
    </row>
    <row r="107" spans="1:21" x14ac:dyDescent="0.25">
      <c r="D107" s="330"/>
      <c r="E107" s="330"/>
      <c r="F107" s="330"/>
      <c r="G107" s="330"/>
      <c r="H107" s="330"/>
      <c r="I107" s="330"/>
      <c r="J107" s="330"/>
      <c r="K107" s="330"/>
      <c r="L107" s="330"/>
      <c r="M107" s="330"/>
      <c r="N107" s="330"/>
      <c r="O107" s="330"/>
      <c r="P107" s="330"/>
      <c r="Q107" s="330"/>
      <c r="R107" s="330"/>
      <c r="S107" s="330"/>
      <c r="T107" s="330"/>
      <c r="U107" s="330"/>
    </row>
    <row r="110" spans="1:21" x14ac:dyDescent="0.25">
      <c r="B110" s="311"/>
      <c r="C110" s="311"/>
    </row>
    <row r="111" spans="1:21" x14ac:dyDescent="0.25">
      <c r="B111" s="311"/>
      <c r="C111" s="311"/>
    </row>
    <row r="112" spans="1:21" x14ac:dyDescent="0.25">
      <c r="B112" s="311"/>
      <c r="C112" s="311"/>
    </row>
    <row r="113" spans="1:3" s="6" customFormat="1" x14ac:dyDescent="0.25">
      <c r="A113" s="36"/>
      <c r="B113" s="311"/>
      <c r="C113" s="311"/>
    </row>
    <row r="114" spans="1:3" x14ac:dyDescent="0.25">
      <c r="A114" s="6"/>
      <c r="B114" s="311"/>
      <c r="C114" s="311"/>
    </row>
  </sheetData>
  <sheetProtection password="CCB6" sheet="1" objects="1" scenarios="1"/>
  <mergeCells count="48">
    <mergeCell ref="B69:C69"/>
    <mergeCell ref="E68:T68"/>
    <mergeCell ref="E69:T69"/>
    <mergeCell ref="Q3:S3"/>
    <mergeCell ref="E4:G4"/>
    <mergeCell ref="K4:M4"/>
    <mergeCell ref="Q4:S4"/>
    <mergeCell ref="D3:D5"/>
    <mergeCell ref="E3:G3"/>
    <mergeCell ref="J3:J5"/>
    <mergeCell ref="K3:M3"/>
    <mergeCell ref="P3:P5"/>
    <mergeCell ref="B71:C71"/>
    <mergeCell ref="E70:T70"/>
    <mergeCell ref="B72:C72"/>
    <mergeCell ref="E71:T71"/>
    <mergeCell ref="B73:C73"/>
    <mergeCell ref="E72:T72"/>
    <mergeCell ref="B70:C70"/>
    <mergeCell ref="D107:U107"/>
    <mergeCell ref="E73:T73"/>
    <mergeCell ref="E74:T74"/>
    <mergeCell ref="E75:T75"/>
    <mergeCell ref="B98:C98"/>
    <mergeCell ref="B99:C99"/>
    <mergeCell ref="B100:C100"/>
    <mergeCell ref="B101:C101"/>
    <mergeCell ref="E100:T100"/>
    <mergeCell ref="B102:C102"/>
    <mergeCell ref="E101:T101"/>
    <mergeCell ref="E102:T102"/>
    <mergeCell ref="B110:C110"/>
    <mergeCell ref="B111:C111"/>
    <mergeCell ref="B112:C112"/>
    <mergeCell ref="B113:C113"/>
    <mergeCell ref="B114:C114"/>
    <mergeCell ref="D12:H13"/>
    <mergeCell ref="J12:N13"/>
    <mergeCell ref="P12:T13"/>
    <mergeCell ref="D24:H25"/>
    <mergeCell ref="J24:N25"/>
    <mergeCell ref="P24:T25"/>
    <mergeCell ref="D33:H34"/>
    <mergeCell ref="J33:N34"/>
    <mergeCell ref="P33:T34"/>
    <mergeCell ref="D40:H41"/>
    <mergeCell ref="J40:N41"/>
    <mergeCell ref="P40:T41"/>
  </mergeCells>
  <conditionalFormatting sqref="D11 D14">
    <cfRule type="cellIs" dxfId="688" priority="217" operator="between">
      <formula>7.5</formula>
      <formula>10</formula>
    </cfRule>
  </conditionalFormatting>
  <conditionalFormatting sqref="D11 D14">
    <cfRule type="cellIs" dxfId="687" priority="219" operator="between">
      <formula>5.5</formula>
      <formula>7.5</formula>
    </cfRule>
    <cfRule type="cellIs" dxfId="686" priority="220" operator="between">
      <formula>1</formula>
      <formula>5.5</formula>
    </cfRule>
  </conditionalFormatting>
  <conditionalFormatting sqref="D11">
    <cfRule type="cellIs" dxfId="685" priority="218" operator="lessThan">
      <formula>0.05</formula>
    </cfRule>
  </conditionalFormatting>
  <conditionalFormatting sqref="D26">
    <cfRule type="cellIs" dxfId="684" priority="208" operator="between">
      <formula>7.5</formula>
      <formula>10</formula>
    </cfRule>
  </conditionalFormatting>
  <conditionalFormatting sqref="D26">
    <cfRule type="cellIs" dxfId="683" priority="209" operator="between">
      <formula>5.5</formula>
      <formula>7.5</formula>
    </cfRule>
    <cfRule type="cellIs" dxfId="682" priority="210" operator="between">
      <formula>1</formula>
      <formula>5.5</formula>
    </cfRule>
  </conditionalFormatting>
  <conditionalFormatting sqref="D35">
    <cfRule type="cellIs" dxfId="681" priority="200" operator="between">
      <formula>7.5</formula>
      <formula>10</formula>
    </cfRule>
  </conditionalFormatting>
  <conditionalFormatting sqref="D35">
    <cfRule type="cellIs" dxfId="680" priority="201" operator="between">
      <formula>5.5</formula>
      <formula>7.5</formula>
    </cfRule>
    <cfRule type="cellIs" dxfId="679" priority="202" operator="between">
      <formula>1</formula>
      <formula>5.5</formula>
    </cfRule>
  </conditionalFormatting>
  <conditionalFormatting sqref="D32">
    <cfRule type="cellIs" dxfId="678" priority="162" operator="between">
      <formula>7.5</formula>
      <formula>10</formula>
    </cfRule>
  </conditionalFormatting>
  <conditionalFormatting sqref="D32">
    <cfRule type="cellIs" dxfId="677" priority="164" operator="between">
      <formula>5.5</formula>
      <formula>7.5</formula>
    </cfRule>
    <cfRule type="cellIs" dxfId="676" priority="165" operator="between">
      <formula>1</formula>
      <formula>5.5</formula>
    </cfRule>
  </conditionalFormatting>
  <conditionalFormatting sqref="D32">
    <cfRule type="cellIs" dxfId="675" priority="163" operator="lessThan">
      <formula>0.05</formula>
    </cfRule>
  </conditionalFormatting>
  <conditionalFormatting sqref="Q26:S26">
    <cfRule type="colorScale" priority="66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D23">
    <cfRule type="cellIs" dxfId="674" priority="168" operator="between">
      <formula>7.5</formula>
      <formula>10</formula>
    </cfRule>
  </conditionalFormatting>
  <conditionalFormatting sqref="D23">
    <cfRule type="cellIs" dxfId="673" priority="170" operator="between">
      <formula>5.5</formula>
      <formula>7.5</formula>
    </cfRule>
    <cfRule type="cellIs" dxfId="672" priority="171" operator="between">
      <formula>1</formula>
      <formula>5.5</formula>
    </cfRule>
  </conditionalFormatting>
  <conditionalFormatting sqref="D23">
    <cfRule type="cellIs" dxfId="671" priority="169" operator="lessThan">
      <formula>0.05</formula>
    </cfRule>
  </conditionalFormatting>
  <conditionalFormatting sqref="D39 J39">
    <cfRule type="cellIs" dxfId="670" priority="152" operator="between">
      <formula>7.5</formula>
      <formula>10</formula>
    </cfRule>
  </conditionalFormatting>
  <conditionalFormatting sqref="D39 J39">
    <cfRule type="cellIs" dxfId="669" priority="154" operator="between">
      <formula>5.5</formula>
      <formula>7.5</formula>
    </cfRule>
    <cfRule type="cellIs" dxfId="668" priority="155" operator="between">
      <formula>1</formula>
      <formula>5.5</formula>
    </cfRule>
  </conditionalFormatting>
  <conditionalFormatting sqref="D39 J39">
    <cfRule type="cellIs" dxfId="667" priority="153" operator="lessThan">
      <formula>0.05</formula>
    </cfRule>
  </conditionalFormatting>
  <conditionalFormatting sqref="E39:H39 K39:N39">
    <cfRule type="colorScale" priority="156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Q39:T39">
    <cfRule type="colorScale" priority="151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D6:D10">
    <cfRule type="cellIs" dxfId="666" priority="142" operator="between">
      <formula>7.5</formula>
      <formula>10</formula>
    </cfRule>
  </conditionalFormatting>
  <conditionalFormatting sqref="D6:D10">
    <cfRule type="cellIs" dxfId="665" priority="143" operator="between">
      <formula>5.5</formula>
      <formula>7.5</formula>
    </cfRule>
    <cfRule type="cellIs" dxfId="664" priority="144" operator="between">
      <formula>1</formula>
      <formula>5.5</formula>
    </cfRule>
  </conditionalFormatting>
  <conditionalFormatting sqref="P39">
    <cfRule type="cellIs" dxfId="663" priority="134" operator="between">
      <formula>7.5</formula>
      <formula>10</formula>
    </cfRule>
  </conditionalFormatting>
  <conditionalFormatting sqref="P39">
    <cfRule type="cellIs" dxfId="662" priority="136" operator="between">
      <formula>5.5</formula>
      <formula>7.5</formula>
    </cfRule>
    <cfRule type="cellIs" dxfId="661" priority="137" operator="between">
      <formula>1</formula>
      <formula>5.5</formula>
    </cfRule>
  </conditionalFormatting>
  <conditionalFormatting sqref="P39">
    <cfRule type="cellIs" dxfId="660" priority="135" operator="lessThan">
      <formula>0.05</formula>
    </cfRule>
  </conditionalFormatting>
  <conditionalFormatting sqref="D15:D22">
    <cfRule type="cellIs" dxfId="659" priority="125" operator="between">
      <formula>7.5</formula>
      <formula>10</formula>
    </cfRule>
  </conditionalFormatting>
  <conditionalFormatting sqref="D15:D22">
    <cfRule type="cellIs" dxfId="658" priority="126" operator="between">
      <formula>5.5</formula>
      <formula>7.5</formula>
    </cfRule>
    <cfRule type="cellIs" dxfId="657" priority="127" operator="between">
      <formula>1</formula>
      <formula>5.5</formula>
    </cfRule>
  </conditionalFormatting>
  <conditionalFormatting sqref="J6:J10">
    <cfRule type="cellIs" dxfId="656" priority="22" operator="between">
      <formula>7.5</formula>
      <formula>10</formula>
    </cfRule>
  </conditionalFormatting>
  <conditionalFormatting sqref="J6:J10">
    <cfRule type="cellIs" dxfId="655" priority="23" operator="between">
      <formula>5.5</formula>
      <formula>7.5</formula>
    </cfRule>
    <cfRule type="cellIs" dxfId="654" priority="24" operator="between">
      <formula>1</formula>
      <formula>5.5</formula>
    </cfRule>
  </conditionalFormatting>
  <conditionalFormatting sqref="P6:P10">
    <cfRule type="cellIs" dxfId="653" priority="19" operator="between">
      <formula>7.5</formula>
      <formula>10</formula>
    </cfRule>
  </conditionalFormatting>
  <conditionalFormatting sqref="P6:P10">
    <cfRule type="cellIs" dxfId="652" priority="20" operator="between">
      <formula>5.5</formula>
      <formula>7.5</formula>
    </cfRule>
    <cfRule type="cellIs" dxfId="651" priority="21" operator="between">
      <formula>1</formula>
      <formula>5.5</formula>
    </cfRule>
  </conditionalFormatting>
  <conditionalFormatting sqref="D27:D31">
    <cfRule type="cellIs" dxfId="650" priority="116" operator="between">
      <formula>7.5</formula>
      <formula>10</formula>
    </cfRule>
  </conditionalFormatting>
  <conditionalFormatting sqref="D27:D31">
    <cfRule type="cellIs" dxfId="649" priority="117" operator="between">
      <formula>5.5</formula>
      <formula>7.5</formula>
    </cfRule>
    <cfRule type="cellIs" dxfId="648" priority="118" operator="between">
      <formula>1</formula>
      <formula>5.5</formula>
    </cfRule>
  </conditionalFormatting>
  <conditionalFormatting sqref="P15:P22">
    <cfRule type="cellIs" dxfId="647" priority="13" operator="between">
      <formula>7.5</formula>
      <formula>10</formula>
    </cfRule>
  </conditionalFormatting>
  <conditionalFormatting sqref="P15:P22">
    <cfRule type="cellIs" dxfId="646" priority="14" operator="between">
      <formula>5.5</formula>
      <formula>7.5</formula>
    </cfRule>
    <cfRule type="cellIs" dxfId="645" priority="15" operator="between">
      <formula>1</formula>
      <formula>5.5</formula>
    </cfRule>
  </conditionalFormatting>
  <conditionalFormatting sqref="J27:J31">
    <cfRule type="cellIs" dxfId="644" priority="10" operator="between">
      <formula>7.5</formula>
      <formula>10</formula>
    </cfRule>
  </conditionalFormatting>
  <conditionalFormatting sqref="J27:J31">
    <cfRule type="cellIs" dxfId="643" priority="11" operator="between">
      <formula>5.5</formula>
      <formula>7.5</formula>
    </cfRule>
    <cfRule type="cellIs" dxfId="642" priority="12" operator="between">
      <formula>1</formula>
      <formula>5.5</formula>
    </cfRule>
  </conditionalFormatting>
  <conditionalFormatting sqref="D36:D38">
    <cfRule type="cellIs" dxfId="641" priority="107" operator="between">
      <formula>7.5</formula>
      <formula>10</formula>
    </cfRule>
  </conditionalFormatting>
  <conditionalFormatting sqref="D36:D38">
    <cfRule type="cellIs" dxfId="640" priority="108" operator="between">
      <formula>5.5</formula>
      <formula>7.5</formula>
    </cfRule>
    <cfRule type="cellIs" dxfId="639" priority="109" operator="between">
      <formula>1</formula>
      <formula>5.5</formula>
    </cfRule>
  </conditionalFormatting>
  <conditionalFormatting sqref="J36:J38">
    <cfRule type="cellIs" dxfId="638" priority="4" operator="between">
      <formula>7.5</formula>
      <formula>10</formula>
    </cfRule>
  </conditionalFormatting>
  <conditionalFormatting sqref="J36:J38">
    <cfRule type="cellIs" dxfId="637" priority="5" operator="between">
      <formula>5.5</formula>
      <formula>7.5</formula>
    </cfRule>
    <cfRule type="cellIs" dxfId="636" priority="6" operator="between">
      <formula>1</formula>
      <formula>5.5</formula>
    </cfRule>
  </conditionalFormatting>
  <conditionalFormatting sqref="P36:P38">
    <cfRule type="cellIs" dxfId="635" priority="1" operator="between">
      <formula>7.5</formula>
      <formula>10</formula>
    </cfRule>
  </conditionalFormatting>
  <conditionalFormatting sqref="P36:P38">
    <cfRule type="cellIs" dxfId="634" priority="2" operator="between">
      <formula>5.5</formula>
      <formula>7.5</formula>
    </cfRule>
    <cfRule type="cellIs" dxfId="633" priority="3" operator="between">
      <formula>1</formula>
      <formula>5.5</formula>
    </cfRule>
  </conditionalFormatting>
  <conditionalFormatting sqref="J11 J14">
    <cfRule type="cellIs" dxfId="632" priority="95" operator="between">
      <formula>7.5</formula>
      <formula>10</formula>
    </cfRule>
  </conditionalFormatting>
  <conditionalFormatting sqref="J11 J14">
    <cfRule type="cellIs" dxfId="631" priority="97" operator="between">
      <formula>5.5</formula>
      <formula>7.5</formula>
    </cfRule>
    <cfRule type="cellIs" dxfId="630" priority="98" operator="between">
      <formula>1</formula>
      <formula>5.5</formula>
    </cfRule>
  </conditionalFormatting>
  <conditionalFormatting sqref="J11">
    <cfRule type="cellIs" dxfId="629" priority="96" operator="lessThan">
      <formula>0.05</formula>
    </cfRule>
  </conditionalFormatting>
  <conditionalFormatting sqref="H36:H38 T6:T10 T15:T22 T36:T38 E15:H22 H27:H31 N36:N38 E6:H11 N27:N31 T27:T31 N6:N10 K11:N11 K14:N22">
    <cfRule type="colorScale" priority="100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J26">
    <cfRule type="cellIs" dxfId="628" priority="86" operator="between">
      <formula>7.5</formula>
      <formula>10</formula>
    </cfRule>
  </conditionalFormatting>
  <conditionalFormatting sqref="J26">
    <cfRule type="cellIs" dxfId="627" priority="87" operator="between">
      <formula>5.5</formula>
      <formula>7.5</formula>
    </cfRule>
    <cfRule type="cellIs" dxfId="626" priority="88" operator="between">
      <formula>1</formula>
      <formula>5.5</formula>
    </cfRule>
  </conditionalFormatting>
  <conditionalFormatting sqref="K26:N26">
    <cfRule type="colorScale" priority="89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J35">
    <cfRule type="cellIs" dxfId="625" priority="78" operator="between">
      <formula>7.5</formula>
      <formula>10</formula>
    </cfRule>
  </conditionalFormatting>
  <conditionalFormatting sqref="J35">
    <cfRule type="cellIs" dxfId="624" priority="79" operator="between">
      <formula>5.5</formula>
      <formula>7.5</formula>
    </cfRule>
    <cfRule type="cellIs" dxfId="623" priority="80" operator="between">
      <formula>1</formula>
      <formula>5.5</formula>
    </cfRule>
  </conditionalFormatting>
  <conditionalFormatting sqref="K35:N35">
    <cfRule type="colorScale" priority="81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P14">
    <cfRule type="cellIs" dxfId="622" priority="72" operator="between">
      <formula>7.5</formula>
      <formula>10</formula>
    </cfRule>
  </conditionalFormatting>
  <conditionalFormatting sqref="P14">
    <cfRule type="cellIs" dxfId="621" priority="74" operator="between">
      <formula>5.5</formula>
      <formula>7.5</formula>
    </cfRule>
    <cfRule type="cellIs" dxfId="620" priority="75" operator="between">
      <formula>1</formula>
      <formula>5.5</formula>
    </cfRule>
  </conditionalFormatting>
  <conditionalFormatting sqref="Q36:S38 Q14:S22 Q11:T11 Q27:S31">
    <cfRule type="colorScale" priority="77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P26">
    <cfRule type="cellIs" dxfId="619" priority="63" operator="between">
      <formula>7.5</formula>
      <formula>10</formula>
    </cfRule>
  </conditionalFormatting>
  <conditionalFormatting sqref="P26">
    <cfRule type="cellIs" dxfId="618" priority="64" operator="between">
      <formula>5.5</formula>
      <formula>7.5</formula>
    </cfRule>
    <cfRule type="cellIs" dxfId="617" priority="65" operator="between">
      <formula>1</formula>
      <formula>5.5</formula>
    </cfRule>
  </conditionalFormatting>
  <conditionalFormatting sqref="P35">
    <cfRule type="cellIs" dxfId="616" priority="55" operator="between">
      <formula>7.5</formula>
      <formula>10</formula>
    </cfRule>
  </conditionalFormatting>
  <conditionalFormatting sqref="P35">
    <cfRule type="cellIs" dxfId="615" priority="56" operator="between">
      <formula>5.5</formula>
      <formula>7.5</formula>
    </cfRule>
    <cfRule type="cellIs" dxfId="614" priority="57" operator="between">
      <formula>1</formula>
      <formula>5.5</formula>
    </cfRule>
  </conditionalFormatting>
  <conditionalFormatting sqref="Q35:S35">
    <cfRule type="colorScale" priority="58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J32">
    <cfRule type="cellIs" dxfId="613" priority="40" operator="between">
      <formula>7.5</formula>
      <formula>10</formula>
    </cfRule>
  </conditionalFormatting>
  <conditionalFormatting sqref="J32">
    <cfRule type="cellIs" dxfId="612" priority="42" operator="between">
      <formula>5.5</formula>
      <formula>7.5</formula>
    </cfRule>
    <cfRule type="cellIs" dxfId="611" priority="43" operator="between">
      <formula>1</formula>
      <formula>5.5</formula>
    </cfRule>
  </conditionalFormatting>
  <conditionalFormatting sqref="J32">
    <cfRule type="cellIs" dxfId="610" priority="41" operator="lessThan">
      <formula>0.05</formula>
    </cfRule>
  </conditionalFormatting>
  <conditionalFormatting sqref="E32:H32 K32:N32">
    <cfRule type="colorScale" priority="44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J23">
    <cfRule type="cellIs" dxfId="609" priority="46" operator="between">
      <formula>7.5</formula>
      <formula>10</formula>
    </cfRule>
  </conditionalFormatting>
  <conditionalFormatting sqref="J23">
    <cfRule type="cellIs" dxfId="608" priority="48" operator="between">
      <formula>5.5</formula>
      <formula>7.5</formula>
    </cfRule>
    <cfRule type="cellIs" dxfId="607" priority="49" operator="between">
      <formula>1</formula>
      <formula>5.5</formula>
    </cfRule>
  </conditionalFormatting>
  <conditionalFormatting sqref="J23">
    <cfRule type="cellIs" dxfId="606" priority="47" operator="lessThan">
      <formula>0.05</formula>
    </cfRule>
  </conditionalFormatting>
  <conditionalFormatting sqref="E23:H23 K23:N23">
    <cfRule type="colorScale" priority="50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P32">
    <cfRule type="cellIs" dxfId="605" priority="35" operator="between">
      <formula>7.5</formula>
      <formula>10</formula>
    </cfRule>
  </conditionalFormatting>
  <conditionalFormatting sqref="P32">
    <cfRule type="cellIs" dxfId="604" priority="37" operator="between">
      <formula>5.5</formula>
      <formula>7.5</formula>
    </cfRule>
    <cfRule type="cellIs" dxfId="603" priority="38" operator="between">
      <formula>1</formula>
      <formula>5.5</formula>
    </cfRule>
  </conditionalFormatting>
  <conditionalFormatting sqref="P32">
    <cfRule type="cellIs" dxfId="602" priority="36" operator="lessThan">
      <formula>0.05</formula>
    </cfRule>
  </conditionalFormatting>
  <conditionalFormatting sqref="P11">
    <cfRule type="cellIs" dxfId="601" priority="51" operator="between">
      <formula>7.5</formula>
      <formula>10</formula>
    </cfRule>
  </conditionalFormatting>
  <conditionalFormatting sqref="P11">
    <cfRule type="cellIs" dxfId="600" priority="53" operator="between">
      <formula>5.5</formula>
      <formula>7.5</formula>
    </cfRule>
    <cfRule type="cellIs" dxfId="599" priority="54" operator="between">
      <formula>1</formula>
      <formula>5.5</formula>
    </cfRule>
  </conditionalFormatting>
  <conditionalFormatting sqref="P11">
    <cfRule type="cellIs" dxfId="598" priority="52" operator="lessThan">
      <formula>0.05</formula>
    </cfRule>
  </conditionalFormatting>
  <conditionalFormatting sqref="Q23:T23">
    <cfRule type="colorScale" priority="45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Q32:T32">
    <cfRule type="colorScale" priority="39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E27:G31">
    <cfRule type="colorScale" priority="34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E36:G38">
    <cfRule type="colorScale" priority="33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P23">
    <cfRule type="cellIs" dxfId="597" priority="27" operator="between">
      <formula>5.5</formula>
      <formula>7.5</formula>
    </cfRule>
    <cfRule type="cellIs" dxfId="596" priority="28" operator="between">
      <formula>1</formula>
      <formula>5.5</formula>
    </cfRule>
  </conditionalFormatting>
  <conditionalFormatting sqref="K6:M10">
    <cfRule type="colorScale" priority="32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Q6:S10">
    <cfRule type="colorScale" priority="31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K27:M31">
    <cfRule type="colorScale" priority="30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K36:M38">
    <cfRule type="colorScale" priority="29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P23">
    <cfRule type="cellIs" dxfId="595" priority="25" operator="between">
      <formula>7.5</formula>
      <formula>10</formula>
    </cfRule>
  </conditionalFormatting>
  <conditionalFormatting sqref="P23">
    <cfRule type="cellIs" dxfId="594" priority="26" operator="lessThan">
      <formula>0.05</formula>
    </cfRule>
  </conditionalFormatting>
  <conditionalFormatting sqref="J15:J22">
    <cfRule type="cellIs" dxfId="593" priority="16" operator="between">
      <formula>7.5</formula>
      <formula>10</formula>
    </cfRule>
  </conditionalFormatting>
  <conditionalFormatting sqref="J15:J22">
    <cfRule type="cellIs" dxfId="592" priority="17" operator="between">
      <formula>5.5</formula>
      <formula>7.5</formula>
    </cfRule>
    <cfRule type="cellIs" dxfId="591" priority="18" operator="between">
      <formula>1</formula>
      <formula>5.5</formula>
    </cfRule>
  </conditionalFormatting>
  <conditionalFormatting sqref="P27:P31">
    <cfRule type="cellIs" dxfId="590" priority="7" operator="between">
      <formula>7.5</formula>
      <formula>10</formula>
    </cfRule>
  </conditionalFormatting>
  <conditionalFormatting sqref="P27:P31">
    <cfRule type="cellIs" dxfId="589" priority="8" operator="between">
      <formula>5.5</formula>
      <formula>7.5</formula>
    </cfRule>
    <cfRule type="cellIs" dxfId="588" priority="9" operator="between">
      <formula>1</formula>
      <formula>5.5</formula>
    </cfRule>
  </conditionalFormatting>
  <dataValidations count="1">
    <dataValidation type="whole" allowBlank="1" showInputMessage="1" showErrorMessage="1" error="Er kan alleen 0, 1 of 2 worden ingevuld." sqref="K35:N38 Q35:T38 K26:N32 E26:H32 E35:H38 K14:N23 Q14:T23 Q26:T32 Q6:T11 K6:N11 E6:H11 E14:H23">
      <formula1>0</formula1>
      <formula2>2</formula2>
    </dataValidation>
  </dataValidations>
  <printOptions horizontalCentered="1" verticalCentered="1"/>
  <pageMargins left="0.31496062992125984" right="0.15748031496062992" top="0.35433070866141736" bottom="0.27559055118110237" header="0.31496062992125984" footer="0.19685039370078741"/>
  <pageSetup paperSize="9" scale="60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4"/>
  <sheetViews>
    <sheetView zoomScale="70" zoomScaleNormal="70" workbookViewId="0"/>
  </sheetViews>
  <sheetFormatPr defaultRowHeight="12.75" x14ac:dyDescent="0.25"/>
  <cols>
    <col min="1" max="1" width="2.42578125" style="36" bestFit="1" customWidth="1"/>
    <col min="2" max="2" width="61.5703125" style="63" customWidth="1"/>
    <col min="3" max="3" width="64.7109375" style="63" customWidth="1"/>
    <col min="4" max="4" width="7.7109375" style="6" customWidth="1"/>
    <col min="5" max="7" width="6.7109375" style="6" customWidth="1"/>
    <col min="8" max="8" width="4.28515625" style="6" customWidth="1"/>
    <col min="9" max="9" width="2.7109375" style="6" customWidth="1"/>
    <col min="10" max="10" width="8.28515625" style="6" customWidth="1"/>
    <col min="11" max="13" width="6.7109375" style="6" customWidth="1"/>
    <col min="14" max="14" width="4.28515625" style="6" customWidth="1"/>
    <col min="15" max="15" width="2.7109375" style="6" customWidth="1"/>
    <col min="16" max="16" width="8.28515625" style="6" customWidth="1"/>
    <col min="17" max="19" width="6.7109375" style="6" customWidth="1"/>
    <col min="20" max="20" width="4.28515625" style="6" customWidth="1"/>
    <col min="21" max="21" width="2.7109375" style="5" customWidth="1"/>
    <col min="22" max="16384" width="9.140625" style="6"/>
  </cols>
  <sheetData>
    <row r="1" spans="1:22" ht="18" x14ac:dyDescent="0.25">
      <c r="B1" s="83" t="s">
        <v>55</v>
      </c>
      <c r="C1" s="84" t="str">
        <f>NAW!C13</f>
        <v>Jan</v>
      </c>
      <c r="D1" s="79" t="s">
        <v>124</v>
      </c>
      <c r="E1" s="13" t="str">
        <f>NAW!C2</f>
        <v>2013 - 2014</v>
      </c>
      <c r="G1" s="13"/>
      <c r="J1" s="78" t="s">
        <v>56</v>
      </c>
      <c r="K1" s="7" t="str">
        <f>NAW!C1</f>
        <v>V43</v>
      </c>
      <c r="L1" s="5"/>
      <c r="N1" s="78" t="s">
        <v>121</v>
      </c>
      <c r="O1" s="7" t="str">
        <f>NAW!C3</f>
        <v>Klein Goldewijk</v>
      </c>
      <c r="P1" s="9"/>
      <c r="Q1" s="9"/>
      <c r="R1" s="9"/>
      <c r="S1" s="7" t="str">
        <f>NAW!C4</f>
        <v>gldc</v>
      </c>
      <c r="T1" s="9"/>
      <c r="U1" s="9"/>
    </row>
    <row r="2" spans="1:22" ht="18" x14ac:dyDescent="0.25">
      <c r="B2" s="61" t="s">
        <v>62</v>
      </c>
      <c r="C2" s="84" t="str">
        <f>NAW!D13</f>
        <v>Voorbeeld</v>
      </c>
      <c r="D2" s="10"/>
      <c r="J2" s="8"/>
      <c r="K2" s="8"/>
      <c r="L2" s="8"/>
      <c r="M2" s="8"/>
      <c r="N2" s="8"/>
      <c r="O2" s="8"/>
      <c r="P2" s="8"/>
      <c r="Q2" s="8"/>
      <c r="R2" s="8"/>
      <c r="S2" s="8"/>
    </row>
    <row r="3" spans="1:22" s="5" customFormat="1" ht="15" customHeight="1" x14ac:dyDescent="0.25">
      <c r="A3" s="37"/>
      <c r="B3" s="62"/>
      <c r="C3" s="62"/>
      <c r="D3" s="327" t="s">
        <v>6</v>
      </c>
      <c r="E3" s="320" t="s">
        <v>1</v>
      </c>
      <c r="F3" s="320"/>
      <c r="G3" s="321"/>
      <c r="H3" s="41"/>
      <c r="I3" s="10"/>
      <c r="J3" s="324" t="s">
        <v>6</v>
      </c>
      <c r="K3" s="320" t="s">
        <v>1</v>
      </c>
      <c r="L3" s="320"/>
      <c r="M3" s="321"/>
      <c r="N3" s="41"/>
      <c r="O3" s="12"/>
      <c r="P3" s="324" t="s">
        <v>6</v>
      </c>
      <c r="Q3" s="320" t="s">
        <v>1</v>
      </c>
      <c r="R3" s="320"/>
      <c r="S3" s="321"/>
      <c r="T3" s="41"/>
      <c r="U3" s="12"/>
    </row>
    <row r="4" spans="1:22" ht="15.75" x14ac:dyDescent="0.25">
      <c r="B4" s="61" t="s">
        <v>18</v>
      </c>
      <c r="D4" s="328"/>
      <c r="E4" s="322">
        <f>NAW!C7</f>
        <v>41944</v>
      </c>
      <c r="F4" s="322"/>
      <c r="G4" s="323"/>
      <c r="H4" s="42"/>
      <c r="I4" s="14"/>
      <c r="J4" s="325"/>
      <c r="K4" s="322">
        <f>NAW!E7</f>
        <v>41671</v>
      </c>
      <c r="L4" s="322"/>
      <c r="M4" s="323"/>
      <c r="N4" s="42"/>
      <c r="O4" s="14"/>
      <c r="P4" s="325"/>
      <c r="Q4" s="322">
        <f>NAW!G7</f>
        <v>41730</v>
      </c>
      <c r="R4" s="322"/>
      <c r="S4" s="323"/>
      <c r="T4" s="42"/>
      <c r="U4" s="80"/>
      <c r="V4" s="5"/>
    </row>
    <row r="5" spans="1:22" ht="15.75" x14ac:dyDescent="0.25">
      <c r="B5" s="64" t="s">
        <v>57</v>
      </c>
      <c r="C5" s="64" t="s">
        <v>58</v>
      </c>
      <c r="D5" s="329"/>
      <c r="E5" s="16" t="str">
        <f>NAW!C8</f>
        <v>gldc</v>
      </c>
      <c r="F5" s="16" t="str">
        <f>NAW!C9</f>
        <v>brns</v>
      </c>
      <c r="G5" s="17" t="str">
        <f>NAW!C10</f>
        <v>rdth</v>
      </c>
      <c r="H5" s="18" t="s">
        <v>16</v>
      </c>
      <c r="I5" s="15"/>
      <c r="J5" s="326"/>
      <c r="K5" s="19" t="str">
        <f>NAW!E8</f>
        <v>gldc</v>
      </c>
      <c r="L5" s="19" t="str">
        <f>NAW!E9</f>
        <v>brns</v>
      </c>
      <c r="M5" s="20" t="str">
        <f>NAW!E10</f>
        <v>rdth</v>
      </c>
      <c r="N5" s="21" t="s">
        <v>16</v>
      </c>
      <c r="O5" s="15"/>
      <c r="P5" s="326"/>
      <c r="Q5" s="19" t="str">
        <f>NAW!G8</f>
        <v>gldc</v>
      </c>
      <c r="R5" s="19" t="str">
        <f>NAW!G9</f>
        <v>brns</v>
      </c>
      <c r="S5" s="20" t="str">
        <f>NAW!G10</f>
        <v>rdth</v>
      </c>
      <c r="T5" s="21" t="s">
        <v>16</v>
      </c>
      <c r="V5" s="5"/>
    </row>
    <row r="6" spans="1:22" ht="30" customHeight="1" x14ac:dyDescent="0.25">
      <c r="A6" s="36">
        <v>1</v>
      </c>
      <c r="B6" s="65" t="s">
        <v>19</v>
      </c>
      <c r="C6" s="65" t="s">
        <v>116</v>
      </c>
      <c r="D6" s="27" t="str">
        <f>IF(AND(ISBLANK(E6),ISBLANK(F6),ISBLANK(G6))," ",3.5+(AVERAGE(E6:G6)*2.5))</f>
        <v xml:space="preserve"> </v>
      </c>
      <c r="E6" s="264"/>
      <c r="F6" s="264"/>
      <c r="G6" s="265"/>
      <c r="H6" s="266"/>
      <c r="I6" s="29"/>
      <c r="J6" s="76" t="str">
        <f>IF(AND(ISBLANK(K6),ISBLANK(L6),ISBLANK(M6))," ",3.5+(AVERAGE(K6:M6)*2.5))</f>
        <v xml:space="preserve"> </v>
      </c>
      <c r="K6" s="264"/>
      <c r="L6" s="264"/>
      <c r="M6" s="265"/>
      <c r="N6" s="266"/>
      <c r="O6" s="29"/>
      <c r="P6" s="76" t="str">
        <f>IF(AND(ISBLANK(Q6),ISBLANK(R6),ISBLANK(S6))," ",3.5+(AVERAGE(Q6:S6)*2.5))</f>
        <v xml:space="preserve"> </v>
      </c>
      <c r="Q6" s="264"/>
      <c r="R6" s="264"/>
      <c r="S6" s="265"/>
      <c r="T6" s="266"/>
      <c r="U6" s="29"/>
    </row>
    <row r="7" spans="1:22" ht="15" x14ac:dyDescent="0.25">
      <c r="A7" s="36">
        <v>2</v>
      </c>
      <c r="B7" s="65" t="s">
        <v>20</v>
      </c>
      <c r="C7" s="65" t="s">
        <v>117</v>
      </c>
      <c r="D7" s="27" t="str">
        <f t="shared" ref="D7:D10" si="0">IF(AND(ISBLANK(E7),ISBLANK(F7),ISBLANK(G7))," ",3.5+(AVERAGE(E7:G7)*2.5))</f>
        <v xml:space="preserve"> </v>
      </c>
      <c r="E7" s="267"/>
      <c r="F7" s="267"/>
      <c r="G7" s="268"/>
      <c r="H7" s="269"/>
      <c r="I7" s="29"/>
      <c r="J7" s="76" t="str">
        <f t="shared" ref="J7:J10" si="1">IF(AND(ISBLANK(K7),ISBLANK(L7),ISBLANK(M7))," ",3.5+(AVERAGE(K7:M7)*2.5))</f>
        <v xml:space="preserve"> </v>
      </c>
      <c r="K7" s="267"/>
      <c r="L7" s="267"/>
      <c r="M7" s="268"/>
      <c r="N7" s="269"/>
      <c r="O7" s="29"/>
      <c r="P7" s="76" t="str">
        <f t="shared" ref="P7:P10" si="2">IF(AND(ISBLANK(Q7),ISBLANK(R7),ISBLANK(S7))," ",3.5+(AVERAGE(Q7:S7)*2.5))</f>
        <v xml:space="preserve"> </v>
      </c>
      <c r="Q7" s="267"/>
      <c r="R7" s="267"/>
      <c r="S7" s="268"/>
      <c r="T7" s="269"/>
      <c r="U7" s="29"/>
    </row>
    <row r="8" spans="1:22" ht="30" x14ac:dyDescent="0.25">
      <c r="A8" s="36">
        <v>3</v>
      </c>
      <c r="B8" s="65" t="s">
        <v>21</v>
      </c>
      <c r="C8" s="65" t="s">
        <v>118</v>
      </c>
      <c r="D8" s="27" t="str">
        <f t="shared" si="0"/>
        <v xml:space="preserve"> </v>
      </c>
      <c r="E8" s="267"/>
      <c r="F8" s="267"/>
      <c r="G8" s="268"/>
      <c r="H8" s="269"/>
      <c r="I8" s="29"/>
      <c r="J8" s="76" t="str">
        <f t="shared" si="1"/>
        <v xml:space="preserve"> </v>
      </c>
      <c r="K8" s="267"/>
      <c r="L8" s="267"/>
      <c r="M8" s="268"/>
      <c r="N8" s="269"/>
      <c r="O8" s="29"/>
      <c r="P8" s="76" t="str">
        <f t="shared" si="2"/>
        <v xml:space="preserve"> </v>
      </c>
      <c r="Q8" s="267"/>
      <c r="R8" s="267"/>
      <c r="S8" s="268"/>
      <c r="T8" s="269"/>
      <c r="U8" s="29"/>
    </row>
    <row r="9" spans="1:22" ht="45" x14ac:dyDescent="0.25">
      <c r="A9" s="36">
        <v>4</v>
      </c>
      <c r="B9" s="65" t="s">
        <v>22</v>
      </c>
      <c r="C9" s="65" t="s">
        <v>119</v>
      </c>
      <c r="D9" s="27" t="str">
        <f t="shared" si="0"/>
        <v xml:space="preserve"> </v>
      </c>
      <c r="E9" s="270"/>
      <c r="F9" s="270"/>
      <c r="G9" s="271"/>
      <c r="H9" s="272"/>
      <c r="I9" s="29"/>
      <c r="J9" s="76" t="str">
        <f t="shared" si="1"/>
        <v xml:space="preserve"> </v>
      </c>
      <c r="K9" s="270"/>
      <c r="L9" s="270"/>
      <c r="M9" s="271"/>
      <c r="N9" s="272"/>
      <c r="O9" s="29"/>
      <c r="P9" s="76" t="str">
        <f t="shared" si="2"/>
        <v xml:space="preserve"> </v>
      </c>
      <c r="Q9" s="270"/>
      <c r="R9" s="270"/>
      <c r="S9" s="271"/>
      <c r="T9" s="272"/>
      <c r="U9" s="29"/>
    </row>
    <row r="10" spans="1:22" ht="30.75" thickBot="1" x14ac:dyDescent="0.3">
      <c r="A10" s="36">
        <v>5</v>
      </c>
      <c r="B10" s="65" t="s">
        <v>23</v>
      </c>
      <c r="C10" s="65" t="s">
        <v>120</v>
      </c>
      <c r="D10" s="98" t="str">
        <f t="shared" si="0"/>
        <v xml:space="preserve"> </v>
      </c>
      <c r="E10" s="273"/>
      <c r="F10" s="273"/>
      <c r="G10" s="274"/>
      <c r="H10" s="275"/>
      <c r="I10" s="33"/>
      <c r="J10" s="100" t="str">
        <f t="shared" si="1"/>
        <v xml:space="preserve"> </v>
      </c>
      <c r="K10" s="273"/>
      <c r="L10" s="273"/>
      <c r="M10" s="274"/>
      <c r="N10" s="275"/>
      <c r="O10" s="33"/>
      <c r="P10" s="100" t="str">
        <f t="shared" si="2"/>
        <v xml:space="preserve"> </v>
      </c>
      <c r="Q10" s="273"/>
      <c r="R10" s="273"/>
      <c r="S10" s="274"/>
      <c r="T10" s="275"/>
      <c r="U10" s="29"/>
    </row>
    <row r="11" spans="1:22" ht="16.5" thickTop="1" thickBot="1" x14ac:dyDescent="0.3">
      <c r="B11" s="66" t="s">
        <v>24</v>
      </c>
      <c r="C11" s="67"/>
      <c r="D11" s="283" t="str">
        <f>IF(SUM(D6:D10)=0," ",AVERAGE(D6:D10))</f>
        <v xml:space="preserve"> </v>
      </c>
      <c r="E11" s="29"/>
      <c r="F11" s="29"/>
      <c r="G11" s="29"/>
      <c r="H11" s="29"/>
      <c r="I11" s="29"/>
      <c r="J11" s="101" t="str">
        <f>IF(SUM(J6:J10)=0," ",AVERAGE(J6:J10))</f>
        <v xml:space="preserve"> </v>
      </c>
      <c r="K11" s="29"/>
      <c r="L11" s="29"/>
      <c r="M11" s="29"/>
      <c r="N11" s="29"/>
      <c r="O11" s="29"/>
      <c r="P11" s="101" t="str">
        <f>IF(SUM(P6:P10)=0," ",AVERAGE(P6:P10))</f>
        <v xml:space="preserve"> </v>
      </c>
      <c r="Q11" s="29"/>
      <c r="R11" s="29"/>
      <c r="S11" s="29"/>
      <c r="T11" s="29"/>
      <c r="U11" s="29"/>
    </row>
    <row r="12" spans="1:22" s="5" customFormat="1" ht="15.75" thickTop="1" x14ac:dyDescent="0.25">
      <c r="A12" s="37"/>
      <c r="B12" s="68"/>
      <c r="C12" s="72" t="s">
        <v>185</v>
      </c>
      <c r="D12" s="314"/>
      <c r="E12" s="315"/>
      <c r="F12" s="315"/>
      <c r="G12" s="315"/>
      <c r="H12" s="316"/>
      <c r="I12" s="35"/>
      <c r="J12" s="314"/>
      <c r="K12" s="315"/>
      <c r="L12" s="315"/>
      <c r="M12" s="315"/>
      <c r="N12" s="316"/>
      <c r="O12" s="35"/>
      <c r="P12" s="314"/>
      <c r="Q12" s="315"/>
      <c r="R12" s="315"/>
      <c r="S12" s="315"/>
      <c r="T12" s="316"/>
      <c r="U12" s="11"/>
    </row>
    <row r="13" spans="1:22" s="5" customFormat="1" ht="15.75" x14ac:dyDescent="0.25">
      <c r="A13" s="37"/>
      <c r="B13" s="69" t="s">
        <v>25</v>
      </c>
      <c r="C13" s="62"/>
      <c r="D13" s="317"/>
      <c r="E13" s="318"/>
      <c r="F13" s="318"/>
      <c r="G13" s="318"/>
      <c r="H13" s="319"/>
      <c r="I13" s="35"/>
      <c r="J13" s="317"/>
      <c r="K13" s="318"/>
      <c r="L13" s="318"/>
      <c r="M13" s="318"/>
      <c r="N13" s="319"/>
      <c r="O13" s="35"/>
      <c r="P13" s="317"/>
      <c r="Q13" s="318"/>
      <c r="R13" s="318"/>
      <c r="S13" s="318"/>
      <c r="T13" s="319"/>
      <c r="U13" s="22"/>
    </row>
    <row r="14" spans="1:22" s="5" customFormat="1" ht="15.75" x14ac:dyDescent="0.25">
      <c r="A14" s="37"/>
      <c r="B14" s="64" t="s">
        <v>57</v>
      </c>
      <c r="C14" s="64" t="s">
        <v>58</v>
      </c>
      <c r="D14" s="26"/>
      <c r="E14" s="23"/>
      <c r="F14" s="23"/>
      <c r="G14" s="23"/>
      <c r="H14" s="23"/>
      <c r="I14" s="24"/>
      <c r="J14" s="77"/>
      <c r="K14" s="23"/>
      <c r="L14" s="23"/>
      <c r="M14" s="23"/>
      <c r="N14" s="23"/>
      <c r="O14" s="24"/>
      <c r="P14" s="77"/>
      <c r="Q14" s="23"/>
      <c r="R14" s="23"/>
      <c r="S14" s="23"/>
      <c r="T14" s="23"/>
      <c r="U14" s="24"/>
    </row>
    <row r="15" spans="1:22" ht="45.75" customHeight="1" x14ac:dyDescent="0.25">
      <c r="A15" s="36">
        <v>1</v>
      </c>
      <c r="B15" s="65" t="s">
        <v>26</v>
      </c>
      <c r="C15" s="65" t="s">
        <v>32</v>
      </c>
      <c r="D15" s="27" t="str">
        <f>IF(AND(ISBLANK(E15),ISBLANK(F15),ISBLANK(G15))," ",3.5+(AVERAGE(E15:G15)*2.5))</f>
        <v xml:space="preserve"> </v>
      </c>
      <c r="E15" s="276"/>
      <c r="F15" s="276"/>
      <c r="G15" s="277"/>
      <c r="H15" s="266"/>
      <c r="I15" s="29"/>
      <c r="J15" s="76" t="str">
        <f>IF(AND(ISBLANK(K15),ISBLANK(L15),ISBLANK(M15))," ",3.5+(AVERAGE(K15:M15)*2.5))</f>
        <v xml:space="preserve"> </v>
      </c>
      <c r="K15" s="276"/>
      <c r="L15" s="276"/>
      <c r="M15" s="277"/>
      <c r="N15" s="28"/>
      <c r="O15" s="29"/>
      <c r="P15" s="76" t="str">
        <f>IF(AND(ISBLANK(Q15),ISBLANK(R15),ISBLANK(S15))," ",3.5+(AVERAGE(Q15:S15)*2.5))</f>
        <v xml:space="preserve"> </v>
      </c>
      <c r="Q15" s="276"/>
      <c r="R15" s="276"/>
      <c r="S15" s="277"/>
      <c r="T15" s="266"/>
      <c r="U15" s="29"/>
    </row>
    <row r="16" spans="1:22" ht="15" customHeight="1" x14ac:dyDescent="0.25">
      <c r="A16" s="36">
        <v>2</v>
      </c>
      <c r="B16" s="65" t="s">
        <v>35</v>
      </c>
      <c r="C16" s="65" t="s">
        <v>37</v>
      </c>
      <c r="D16" s="27" t="str">
        <f t="shared" ref="D16:D22" si="3">IF(AND(ISBLANK(E16),ISBLANK(F16),ISBLANK(G16))," ",3.5+(AVERAGE(E16:G16)*2.5))</f>
        <v xml:space="preserve"> </v>
      </c>
      <c r="E16" s="276"/>
      <c r="F16" s="276"/>
      <c r="G16" s="277"/>
      <c r="H16" s="278"/>
      <c r="I16" s="29"/>
      <c r="J16" s="76" t="str">
        <f t="shared" ref="J16:J22" si="4">IF(AND(ISBLANK(K16),ISBLANK(L16),ISBLANK(M16))," ",3.5+(AVERAGE(K16:M16)*2.5))</f>
        <v xml:space="preserve"> </v>
      </c>
      <c r="K16" s="276"/>
      <c r="L16" s="276"/>
      <c r="M16" s="277"/>
      <c r="N16" s="34"/>
      <c r="O16" s="29"/>
      <c r="P16" s="76" t="str">
        <f t="shared" ref="P16:P22" si="5">IF(AND(ISBLANK(Q16),ISBLANK(R16),ISBLANK(S16))," ",3.5+(AVERAGE(Q16:S16)*2.5))</f>
        <v xml:space="preserve"> </v>
      </c>
      <c r="Q16" s="276"/>
      <c r="R16" s="276"/>
      <c r="S16" s="277"/>
      <c r="T16" s="278"/>
      <c r="U16" s="29"/>
    </row>
    <row r="17" spans="1:21" ht="15" x14ac:dyDescent="0.25">
      <c r="A17" s="36">
        <v>3</v>
      </c>
      <c r="B17" s="65" t="s">
        <v>36</v>
      </c>
      <c r="C17" s="65" t="s">
        <v>33</v>
      </c>
      <c r="D17" s="27" t="str">
        <f t="shared" si="3"/>
        <v xml:space="preserve"> </v>
      </c>
      <c r="E17" s="276"/>
      <c r="F17" s="276"/>
      <c r="G17" s="277"/>
      <c r="H17" s="278"/>
      <c r="I17" s="29"/>
      <c r="J17" s="76" t="str">
        <f t="shared" si="4"/>
        <v xml:space="preserve"> </v>
      </c>
      <c r="K17" s="276"/>
      <c r="L17" s="276"/>
      <c r="M17" s="277"/>
      <c r="N17" s="34"/>
      <c r="O17" s="29"/>
      <c r="P17" s="76" t="str">
        <f t="shared" si="5"/>
        <v xml:space="preserve"> </v>
      </c>
      <c r="Q17" s="276"/>
      <c r="R17" s="276"/>
      <c r="S17" s="277"/>
      <c r="T17" s="278"/>
      <c r="U17" s="29"/>
    </row>
    <row r="18" spans="1:21" ht="30" x14ac:dyDescent="0.25">
      <c r="A18" s="36">
        <v>4</v>
      </c>
      <c r="B18" s="65" t="s">
        <v>27</v>
      </c>
      <c r="C18" s="65" t="s">
        <v>38</v>
      </c>
      <c r="D18" s="27" t="str">
        <f t="shared" si="3"/>
        <v xml:space="preserve"> </v>
      </c>
      <c r="E18" s="276"/>
      <c r="F18" s="276"/>
      <c r="G18" s="277"/>
      <c r="H18" s="278"/>
      <c r="I18" s="29"/>
      <c r="J18" s="76" t="str">
        <f t="shared" si="4"/>
        <v xml:space="preserve"> </v>
      </c>
      <c r="K18" s="276"/>
      <c r="L18" s="276"/>
      <c r="M18" s="277"/>
      <c r="N18" s="34"/>
      <c r="O18" s="29"/>
      <c r="P18" s="76" t="str">
        <f t="shared" si="5"/>
        <v xml:space="preserve"> </v>
      </c>
      <c r="Q18" s="276"/>
      <c r="R18" s="276"/>
      <c r="S18" s="277"/>
      <c r="T18" s="278"/>
      <c r="U18" s="29"/>
    </row>
    <row r="19" spans="1:21" ht="30" x14ac:dyDescent="0.25">
      <c r="A19" s="36">
        <v>5</v>
      </c>
      <c r="B19" s="65" t="s">
        <v>28</v>
      </c>
      <c r="C19" s="65" t="s">
        <v>34</v>
      </c>
      <c r="D19" s="27" t="str">
        <f t="shared" si="3"/>
        <v xml:space="preserve"> </v>
      </c>
      <c r="E19" s="276"/>
      <c r="F19" s="276"/>
      <c r="G19" s="277"/>
      <c r="H19" s="269"/>
      <c r="I19" s="29"/>
      <c r="J19" s="76" t="str">
        <f t="shared" si="4"/>
        <v xml:space="preserve"> </v>
      </c>
      <c r="K19" s="276"/>
      <c r="L19" s="276"/>
      <c r="M19" s="277"/>
      <c r="N19" s="30"/>
      <c r="O19" s="29"/>
      <c r="P19" s="76" t="str">
        <f t="shared" si="5"/>
        <v xml:space="preserve"> </v>
      </c>
      <c r="Q19" s="267"/>
      <c r="R19" s="267"/>
      <c r="S19" s="268"/>
      <c r="T19" s="269"/>
      <c r="U19" s="29"/>
    </row>
    <row r="20" spans="1:21" ht="30" x14ac:dyDescent="0.25">
      <c r="A20" s="36">
        <v>6</v>
      </c>
      <c r="B20" s="65" t="s">
        <v>54</v>
      </c>
      <c r="C20" s="65" t="s">
        <v>59</v>
      </c>
      <c r="D20" s="27" t="str">
        <f t="shared" si="3"/>
        <v xml:space="preserve"> </v>
      </c>
      <c r="E20" s="276"/>
      <c r="F20" s="276"/>
      <c r="G20" s="277"/>
      <c r="H20" s="269"/>
      <c r="I20" s="29"/>
      <c r="J20" s="76" t="str">
        <f t="shared" si="4"/>
        <v xml:space="preserve"> </v>
      </c>
      <c r="K20" s="276"/>
      <c r="L20" s="276"/>
      <c r="M20" s="277"/>
      <c r="N20" s="30"/>
      <c r="O20" s="29"/>
      <c r="P20" s="76" t="str">
        <f t="shared" si="5"/>
        <v xml:space="preserve"> </v>
      </c>
      <c r="Q20" s="267"/>
      <c r="R20" s="267"/>
      <c r="S20" s="268"/>
      <c r="T20" s="269"/>
      <c r="U20" s="29"/>
    </row>
    <row r="21" spans="1:21" ht="30" x14ac:dyDescent="0.25">
      <c r="A21" s="36">
        <v>7</v>
      </c>
      <c r="B21" s="65" t="s">
        <v>30</v>
      </c>
      <c r="C21" s="65" t="s">
        <v>60</v>
      </c>
      <c r="D21" s="27" t="str">
        <f t="shared" si="3"/>
        <v xml:space="preserve"> </v>
      </c>
      <c r="E21" s="279"/>
      <c r="F21" s="279"/>
      <c r="G21" s="280"/>
      <c r="H21" s="272"/>
      <c r="I21" s="29"/>
      <c r="J21" s="76" t="str">
        <f t="shared" si="4"/>
        <v xml:space="preserve"> </v>
      </c>
      <c r="K21" s="279"/>
      <c r="L21" s="279"/>
      <c r="M21" s="280"/>
      <c r="N21" s="31"/>
      <c r="O21" s="29"/>
      <c r="P21" s="76" t="str">
        <f t="shared" si="5"/>
        <v xml:space="preserve"> </v>
      </c>
      <c r="Q21" s="270"/>
      <c r="R21" s="270"/>
      <c r="S21" s="271"/>
      <c r="T21" s="272"/>
      <c r="U21" s="29"/>
    </row>
    <row r="22" spans="1:21" ht="15.75" thickBot="1" x14ac:dyDescent="0.3">
      <c r="A22" s="36">
        <v>8</v>
      </c>
      <c r="B22" s="70" t="s">
        <v>29</v>
      </c>
      <c r="C22" s="71" t="s">
        <v>31</v>
      </c>
      <c r="D22" s="98" t="str">
        <f t="shared" si="3"/>
        <v xml:space="preserve"> </v>
      </c>
      <c r="E22" s="273"/>
      <c r="F22" s="273"/>
      <c r="G22" s="274"/>
      <c r="H22" s="275"/>
      <c r="I22" s="33"/>
      <c r="J22" s="100" t="str">
        <f t="shared" si="4"/>
        <v xml:space="preserve"> </v>
      </c>
      <c r="K22" s="273"/>
      <c r="L22" s="273"/>
      <c r="M22" s="274"/>
      <c r="N22" s="32"/>
      <c r="O22" s="33"/>
      <c r="P22" s="100" t="str">
        <f t="shared" si="5"/>
        <v xml:space="preserve"> </v>
      </c>
      <c r="Q22" s="273"/>
      <c r="R22" s="273"/>
      <c r="S22" s="274"/>
      <c r="T22" s="275"/>
      <c r="U22" s="29"/>
    </row>
    <row r="23" spans="1:21" ht="16.5" thickTop="1" thickBot="1" x14ac:dyDescent="0.3">
      <c r="B23" s="66" t="s">
        <v>24</v>
      </c>
      <c r="C23" s="67"/>
      <c r="D23" s="99" t="str">
        <f>IF(SUM(D15:D22)=0," ",AVERAGE(D15:D22))</f>
        <v xml:space="preserve"> </v>
      </c>
      <c r="E23" s="29"/>
      <c r="F23" s="29"/>
      <c r="G23" s="29"/>
      <c r="H23" s="29"/>
      <c r="I23" s="29"/>
      <c r="J23" s="101" t="str">
        <f>IF(SUM(J15:J22)=0," ",AVERAGE(J15:J22))</f>
        <v xml:space="preserve"> </v>
      </c>
      <c r="K23" s="29"/>
      <c r="L23" s="29"/>
      <c r="M23" s="29"/>
      <c r="N23" s="29"/>
      <c r="O23" s="29"/>
      <c r="P23" s="101" t="str">
        <f>IF(SUM(P15:P22)=0," ",AVERAGE(P15:P22))</f>
        <v xml:space="preserve"> </v>
      </c>
      <c r="Q23" s="29"/>
      <c r="R23" s="29"/>
      <c r="S23" s="29"/>
      <c r="T23" s="29"/>
      <c r="U23" s="29"/>
    </row>
    <row r="24" spans="1:21" s="5" customFormat="1" ht="15.75" thickTop="1" x14ac:dyDescent="0.25">
      <c r="A24" s="37"/>
      <c r="B24" s="68"/>
      <c r="C24" s="72" t="s">
        <v>185</v>
      </c>
      <c r="D24" s="314"/>
      <c r="E24" s="315"/>
      <c r="F24" s="315"/>
      <c r="G24" s="315"/>
      <c r="H24" s="316"/>
      <c r="I24" s="35"/>
      <c r="J24" s="314"/>
      <c r="K24" s="315"/>
      <c r="L24" s="315"/>
      <c r="M24" s="315"/>
      <c r="N24" s="316"/>
      <c r="O24" s="35"/>
      <c r="P24" s="314"/>
      <c r="Q24" s="315"/>
      <c r="R24" s="315"/>
      <c r="S24" s="315"/>
      <c r="T24" s="316"/>
      <c r="U24" s="11"/>
    </row>
    <row r="25" spans="1:21" s="5" customFormat="1" ht="15.75" x14ac:dyDescent="0.25">
      <c r="A25" s="37"/>
      <c r="B25" s="69" t="s">
        <v>39</v>
      </c>
      <c r="C25" s="62"/>
      <c r="D25" s="317"/>
      <c r="E25" s="318"/>
      <c r="F25" s="318"/>
      <c r="G25" s="318"/>
      <c r="H25" s="319"/>
      <c r="I25" s="35"/>
      <c r="J25" s="317"/>
      <c r="K25" s="318"/>
      <c r="L25" s="318"/>
      <c r="M25" s="318"/>
      <c r="N25" s="319"/>
      <c r="O25" s="35"/>
      <c r="P25" s="317"/>
      <c r="Q25" s="318"/>
      <c r="R25" s="318"/>
      <c r="S25" s="318"/>
      <c r="T25" s="319"/>
      <c r="U25" s="22"/>
    </row>
    <row r="26" spans="1:21" s="5" customFormat="1" ht="15.75" x14ac:dyDescent="0.25">
      <c r="A26" s="37"/>
      <c r="B26" s="64" t="s">
        <v>57</v>
      </c>
      <c r="C26" s="64" t="s">
        <v>58</v>
      </c>
      <c r="D26" s="26"/>
      <c r="E26" s="23"/>
      <c r="F26" s="23"/>
      <c r="G26" s="23"/>
      <c r="H26" s="23"/>
      <c r="I26" s="24"/>
      <c r="J26" s="77"/>
      <c r="K26" s="23"/>
      <c r="L26" s="23"/>
      <c r="M26" s="23"/>
      <c r="N26" s="23"/>
      <c r="O26" s="24"/>
      <c r="P26" s="77"/>
      <c r="Q26" s="23"/>
      <c r="R26" s="23"/>
      <c r="S26" s="23"/>
      <c r="T26" s="23"/>
      <c r="U26" s="24"/>
    </row>
    <row r="27" spans="1:21" ht="30" x14ac:dyDescent="0.25">
      <c r="A27" s="36">
        <v>1</v>
      </c>
      <c r="B27" s="71" t="s">
        <v>40</v>
      </c>
      <c r="C27" s="71" t="s">
        <v>45</v>
      </c>
      <c r="D27" s="27" t="str">
        <f>IF(AND(ISBLANK(E27),ISBLANK(F27),ISBLANK(G27))," ",3.5+(AVERAGE(E27:G27)*2.5))</f>
        <v xml:space="preserve"> </v>
      </c>
      <c r="E27" s="264"/>
      <c r="F27" s="264"/>
      <c r="G27" s="265"/>
      <c r="H27" s="266"/>
      <c r="I27" s="29"/>
      <c r="J27" s="76" t="str">
        <f>IF(AND(ISBLANK(K27),ISBLANK(L27),ISBLANK(M27))," ",3.5+(AVERAGE(K27:M27)*2.5))</f>
        <v xml:space="preserve"> </v>
      </c>
      <c r="K27" s="264"/>
      <c r="L27" s="264"/>
      <c r="M27" s="265"/>
      <c r="N27" s="266"/>
      <c r="O27" s="29"/>
      <c r="P27" s="76" t="str">
        <f>IF(AND(ISBLANK(Q27),ISBLANK(R27),ISBLANK(S27))," ",3.5+(AVERAGE(Q27:S27)*2.5))</f>
        <v xml:space="preserve"> </v>
      </c>
      <c r="Q27" s="276"/>
      <c r="R27" s="276"/>
      <c r="S27" s="277"/>
      <c r="T27" s="266"/>
      <c r="U27" s="29"/>
    </row>
    <row r="28" spans="1:21" ht="30" x14ac:dyDescent="0.25">
      <c r="A28" s="36">
        <v>2</v>
      </c>
      <c r="B28" s="71" t="s">
        <v>41</v>
      </c>
      <c r="C28" s="71" t="s">
        <v>65</v>
      </c>
      <c r="D28" s="27" t="str">
        <f t="shared" ref="D28:D31" si="6">IF(AND(ISBLANK(E28),ISBLANK(F28),ISBLANK(G28))," ",3.5+(AVERAGE(E28:G28)*2.5))</f>
        <v xml:space="preserve"> </v>
      </c>
      <c r="E28" s="267"/>
      <c r="F28" s="267"/>
      <c r="G28" s="268"/>
      <c r="H28" s="269"/>
      <c r="I28" s="29"/>
      <c r="J28" s="76" t="str">
        <f t="shared" ref="J28:J31" si="7">IF(AND(ISBLANK(K28),ISBLANK(L28),ISBLANK(M28))," ",3.5+(AVERAGE(K28:M28)*2.5))</f>
        <v xml:space="preserve"> </v>
      </c>
      <c r="K28" s="267"/>
      <c r="L28" s="267"/>
      <c r="M28" s="268"/>
      <c r="N28" s="269"/>
      <c r="O28" s="29"/>
      <c r="P28" s="76" t="str">
        <f t="shared" ref="P28:P31" si="8">IF(AND(ISBLANK(Q28),ISBLANK(R28),ISBLANK(S28))," ",3.5+(AVERAGE(Q28:S28)*2.5))</f>
        <v xml:space="preserve"> </v>
      </c>
      <c r="Q28" s="267"/>
      <c r="R28" s="267"/>
      <c r="S28" s="268"/>
      <c r="T28" s="269"/>
      <c r="U28" s="29"/>
    </row>
    <row r="29" spans="1:21" ht="30" x14ac:dyDescent="0.25">
      <c r="A29" s="36">
        <v>3</v>
      </c>
      <c r="B29" s="71" t="s">
        <v>42</v>
      </c>
      <c r="C29" s="71" t="s">
        <v>46</v>
      </c>
      <c r="D29" s="27" t="str">
        <f t="shared" si="6"/>
        <v xml:space="preserve"> </v>
      </c>
      <c r="E29" s="267"/>
      <c r="F29" s="267"/>
      <c r="G29" s="268"/>
      <c r="H29" s="269"/>
      <c r="I29" s="29"/>
      <c r="J29" s="76" t="str">
        <f t="shared" si="7"/>
        <v xml:space="preserve"> </v>
      </c>
      <c r="K29" s="267"/>
      <c r="L29" s="267"/>
      <c r="M29" s="268"/>
      <c r="N29" s="269"/>
      <c r="O29" s="29"/>
      <c r="P29" s="76" t="str">
        <f t="shared" si="8"/>
        <v xml:space="preserve"> </v>
      </c>
      <c r="Q29" s="267"/>
      <c r="R29" s="267"/>
      <c r="S29" s="268"/>
      <c r="T29" s="269"/>
      <c r="U29" s="29"/>
    </row>
    <row r="30" spans="1:21" ht="30" x14ac:dyDescent="0.25">
      <c r="A30" s="36">
        <v>4</v>
      </c>
      <c r="B30" s="71" t="s">
        <v>44</v>
      </c>
      <c r="C30" s="71" t="s">
        <v>47</v>
      </c>
      <c r="D30" s="27" t="str">
        <f t="shared" si="6"/>
        <v xml:space="preserve"> </v>
      </c>
      <c r="E30" s="267"/>
      <c r="F30" s="267"/>
      <c r="G30" s="268"/>
      <c r="H30" s="281"/>
      <c r="I30" s="29"/>
      <c r="J30" s="76" t="str">
        <f t="shared" si="7"/>
        <v xml:space="preserve"> </v>
      </c>
      <c r="K30" s="267"/>
      <c r="L30" s="267"/>
      <c r="M30" s="268"/>
      <c r="N30" s="272"/>
      <c r="O30" s="29"/>
      <c r="P30" s="76" t="str">
        <f t="shared" si="8"/>
        <v xml:space="preserve"> </v>
      </c>
      <c r="Q30" s="270"/>
      <c r="R30" s="270"/>
      <c r="S30" s="271"/>
      <c r="T30" s="272"/>
      <c r="U30" s="29"/>
    </row>
    <row r="31" spans="1:21" ht="30.75" thickBot="1" x14ac:dyDescent="0.3">
      <c r="A31" s="36">
        <v>5</v>
      </c>
      <c r="B31" s="71" t="s">
        <v>43</v>
      </c>
      <c r="C31" s="71" t="s">
        <v>66</v>
      </c>
      <c r="D31" s="98" t="str">
        <f t="shared" si="6"/>
        <v xml:space="preserve"> </v>
      </c>
      <c r="E31" s="273"/>
      <c r="F31" s="273"/>
      <c r="G31" s="274"/>
      <c r="H31" s="282"/>
      <c r="I31" s="33"/>
      <c r="J31" s="100" t="str">
        <f t="shared" si="7"/>
        <v xml:space="preserve"> </v>
      </c>
      <c r="K31" s="273"/>
      <c r="L31" s="273"/>
      <c r="M31" s="274"/>
      <c r="N31" s="275"/>
      <c r="O31" s="33"/>
      <c r="P31" s="100" t="str">
        <f t="shared" si="8"/>
        <v xml:space="preserve"> </v>
      </c>
      <c r="Q31" s="273"/>
      <c r="R31" s="273"/>
      <c r="S31" s="274"/>
      <c r="T31" s="275"/>
      <c r="U31" s="29"/>
    </row>
    <row r="32" spans="1:21" ht="16.5" thickTop="1" thickBot="1" x14ac:dyDescent="0.3">
      <c r="B32" s="66" t="s">
        <v>24</v>
      </c>
      <c r="C32" s="67"/>
      <c r="D32" s="99" t="str">
        <f>IF(SUM(D27:D31)=0," ",AVERAGE(D27:D31))</f>
        <v xml:space="preserve"> </v>
      </c>
      <c r="E32" s="29"/>
      <c r="F32" s="29"/>
      <c r="G32" s="29"/>
      <c r="H32" s="29"/>
      <c r="I32" s="29"/>
      <c r="J32" s="101" t="str">
        <f>IF(SUM(J27:J31)=0," ",AVERAGE(J27:J31))</f>
        <v xml:space="preserve"> </v>
      </c>
      <c r="K32" s="29"/>
      <c r="L32" s="29"/>
      <c r="M32" s="29"/>
      <c r="N32" s="29"/>
      <c r="O32" s="29"/>
      <c r="P32" s="101" t="str">
        <f>IF(SUM(P27:P31)=0," ",AVERAGE(P27:P31))</f>
        <v xml:space="preserve"> </v>
      </c>
      <c r="Q32" s="29"/>
      <c r="R32" s="29"/>
      <c r="S32" s="29"/>
      <c r="T32" s="29"/>
      <c r="U32" s="29"/>
    </row>
    <row r="33" spans="1:21" s="5" customFormat="1" ht="15.75" thickTop="1" x14ac:dyDescent="0.25">
      <c r="A33" s="37"/>
      <c r="B33" s="67"/>
      <c r="C33" s="72" t="s">
        <v>185</v>
      </c>
      <c r="D33" s="314"/>
      <c r="E33" s="315"/>
      <c r="F33" s="315"/>
      <c r="G33" s="315"/>
      <c r="H33" s="316"/>
      <c r="I33" s="35"/>
      <c r="J33" s="314"/>
      <c r="K33" s="315"/>
      <c r="L33" s="315"/>
      <c r="M33" s="315"/>
      <c r="N33" s="316"/>
      <c r="O33" s="35"/>
      <c r="P33" s="314"/>
      <c r="Q33" s="315"/>
      <c r="R33" s="315"/>
      <c r="S33" s="315"/>
      <c r="T33" s="316"/>
      <c r="U33" s="11"/>
    </row>
    <row r="34" spans="1:21" s="5" customFormat="1" ht="15.75" x14ac:dyDescent="0.25">
      <c r="A34" s="37"/>
      <c r="B34" s="69" t="s">
        <v>48</v>
      </c>
      <c r="C34" s="62"/>
      <c r="D34" s="317"/>
      <c r="E34" s="318"/>
      <c r="F34" s="318"/>
      <c r="G34" s="318"/>
      <c r="H34" s="319"/>
      <c r="I34" s="35"/>
      <c r="J34" s="317"/>
      <c r="K34" s="318"/>
      <c r="L34" s="318"/>
      <c r="M34" s="318"/>
      <c r="N34" s="319"/>
      <c r="O34" s="35"/>
      <c r="P34" s="317"/>
      <c r="Q34" s="318"/>
      <c r="R34" s="318"/>
      <c r="S34" s="318"/>
      <c r="T34" s="319"/>
      <c r="U34" s="22"/>
    </row>
    <row r="35" spans="1:21" s="5" customFormat="1" ht="15.75" x14ac:dyDescent="0.25">
      <c r="A35" s="37"/>
      <c r="B35" s="64" t="s">
        <v>57</v>
      </c>
      <c r="C35" s="64" t="s">
        <v>58</v>
      </c>
      <c r="D35" s="26"/>
      <c r="E35" s="23"/>
      <c r="F35" s="23"/>
      <c r="G35" s="23"/>
      <c r="H35" s="23"/>
      <c r="I35" s="24"/>
      <c r="J35" s="77"/>
      <c r="K35" s="23"/>
      <c r="L35" s="23"/>
      <c r="M35" s="23"/>
      <c r="N35" s="23"/>
      <c r="O35" s="24"/>
      <c r="P35" s="77"/>
      <c r="Q35" s="23"/>
      <c r="R35" s="23"/>
      <c r="S35" s="23"/>
      <c r="T35" s="23"/>
      <c r="U35" s="24"/>
    </row>
    <row r="36" spans="1:21" ht="15" x14ac:dyDescent="0.25">
      <c r="A36" s="36">
        <v>1</v>
      </c>
      <c r="B36" s="71" t="s">
        <v>49</v>
      </c>
      <c r="C36" s="71" t="s">
        <v>61</v>
      </c>
      <c r="D36" s="27" t="str">
        <f>IF(AND(ISBLANK(E36),ISBLANK(F36),ISBLANK(G36))," ",3.5+(AVERAGE(E36:G36)*2.5))</f>
        <v xml:space="preserve"> </v>
      </c>
      <c r="E36" s="267"/>
      <c r="F36" s="267"/>
      <c r="G36" s="267"/>
      <c r="H36" s="266"/>
      <c r="I36" s="29"/>
      <c r="J36" s="76" t="str">
        <f>IF(AND(ISBLANK(K36),ISBLANK(L36),ISBLANK(M36))," ",3.5+(AVERAGE(K36:M36)*2.5))</f>
        <v xml:space="preserve"> </v>
      </c>
      <c r="K36" s="267"/>
      <c r="L36" s="267"/>
      <c r="M36" s="267"/>
      <c r="N36" s="266"/>
      <c r="O36" s="29"/>
      <c r="P36" s="76" t="str">
        <f>IF(AND(ISBLANK(Q36),ISBLANK(R36),ISBLANK(S36))," ",3.5+(AVERAGE(Q36:S36)*2.5))</f>
        <v xml:space="preserve"> </v>
      </c>
      <c r="Q36" s="276"/>
      <c r="R36" s="276"/>
      <c r="S36" s="277"/>
      <c r="T36" s="266"/>
      <c r="U36" s="29"/>
    </row>
    <row r="37" spans="1:21" ht="30" x14ac:dyDescent="0.25">
      <c r="A37" s="36">
        <v>2</v>
      </c>
      <c r="B37" s="71" t="s">
        <v>50</v>
      </c>
      <c r="C37" s="71" t="s">
        <v>53</v>
      </c>
      <c r="D37" s="27" t="str">
        <f t="shared" ref="D37:D38" si="9">IF(AND(ISBLANK(E37),ISBLANK(F37),ISBLANK(G37))," ",3.5+(AVERAGE(E37:G37)*2.5))</f>
        <v xml:space="preserve"> </v>
      </c>
      <c r="E37" s="267"/>
      <c r="F37" s="267"/>
      <c r="G37" s="267"/>
      <c r="H37" s="269"/>
      <c r="I37" s="29"/>
      <c r="J37" s="76" t="str">
        <f t="shared" ref="J37:J38" si="10">IF(AND(ISBLANK(K37),ISBLANK(L37),ISBLANK(M37))," ",3.5+(AVERAGE(K37:M37)*2.5))</f>
        <v xml:space="preserve"> </v>
      </c>
      <c r="K37" s="267"/>
      <c r="L37" s="267"/>
      <c r="M37" s="267"/>
      <c r="N37" s="269"/>
      <c r="O37" s="29"/>
      <c r="P37" s="76" t="str">
        <f t="shared" ref="P37:P38" si="11">IF(AND(ISBLANK(Q37),ISBLANK(R37),ISBLANK(S37))," ",3.5+(AVERAGE(Q37:S37)*2.5))</f>
        <v xml:space="preserve"> </v>
      </c>
      <c r="Q37" s="267"/>
      <c r="R37" s="267"/>
      <c r="S37" s="268"/>
      <c r="T37" s="269"/>
      <c r="U37" s="29"/>
    </row>
    <row r="38" spans="1:21" ht="45.75" thickBot="1" x14ac:dyDescent="0.3">
      <c r="A38" s="36">
        <v>3</v>
      </c>
      <c r="B38" s="71" t="s">
        <v>51</v>
      </c>
      <c r="C38" s="71" t="s">
        <v>52</v>
      </c>
      <c r="D38" s="98" t="str">
        <f t="shared" si="9"/>
        <v xml:space="preserve"> </v>
      </c>
      <c r="E38" s="273"/>
      <c r="F38" s="273"/>
      <c r="G38" s="274"/>
      <c r="H38" s="275"/>
      <c r="I38" s="29"/>
      <c r="J38" s="100" t="str">
        <f t="shared" si="10"/>
        <v xml:space="preserve"> </v>
      </c>
      <c r="K38" s="273"/>
      <c r="L38" s="273"/>
      <c r="M38" s="274"/>
      <c r="N38" s="275"/>
      <c r="O38" s="29"/>
      <c r="P38" s="100" t="str">
        <f t="shared" si="11"/>
        <v xml:space="preserve"> </v>
      </c>
      <c r="Q38" s="273"/>
      <c r="R38" s="273"/>
      <c r="S38" s="274"/>
      <c r="T38" s="275"/>
      <c r="U38" s="29"/>
    </row>
    <row r="39" spans="1:21" ht="16.5" thickTop="1" thickBot="1" x14ac:dyDescent="0.3">
      <c r="B39" s="66" t="s">
        <v>24</v>
      </c>
      <c r="C39" s="67"/>
      <c r="D39" s="99" t="str">
        <f>IF(SUM(D36:D38)=0," ",AVERAGE(D36:D38))</f>
        <v xml:space="preserve"> </v>
      </c>
      <c r="E39" s="29"/>
      <c r="F39" s="29"/>
      <c r="G39" s="29"/>
      <c r="H39" s="29"/>
      <c r="I39" s="29"/>
      <c r="J39" s="101" t="str">
        <f>IF(SUM(J36:J38)=0," ",AVERAGE(J36:J38))</f>
        <v xml:space="preserve"> </v>
      </c>
      <c r="K39" s="29"/>
      <c r="L39" s="29"/>
      <c r="M39" s="29"/>
      <c r="N39" s="29"/>
      <c r="O39" s="29"/>
      <c r="P39" s="101" t="str">
        <f>IF(SUM(P36:P38)=0," ",AVERAGE(P36:P38))</f>
        <v xml:space="preserve"> </v>
      </c>
      <c r="Q39" s="29"/>
      <c r="R39" s="29"/>
      <c r="S39" s="29"/>
      <c r="T39" s="29"/>
      <c r="U39" s="29"/>
    </row>
    <row r="40" spans="1:21" ht="15.75" thickTop="1" x14ac:dyDescent="0.25">
      <c r="B40" s="66"/>
      <c r="C40" s="72" t="s">
        <v>185</v>
      </c>
      <c r="D40" s="314"/>
      <c r="E40" s="315"/>
      <c r="F40" s="315"/>
      <c r="G40" s="315"/>
      <c r="H40" s="316"/>
      <c r="I40" s="29"/>
      <c r="J40" s="314"/>
      <c r="K40" s="315"/>
      <c r="L40" s="315"/>
      <c r="M40" s="315"/>
      <c r="N40" s="316"/>
      <c r="O40" s="29"/>
      <c r="P40" s="314"/>
      <c r="Q40" s="315"/>
      <c r="R40" s="315"/>
      <c r="S40" s="315"/>
      <c r="T40" s="316"/>
      <c r="U40" s="29"/>
    </row>
    <row r="41" spans="1:21" ht="15" x14ac:dyDescent="0.25">
      <c r="B41" s="6"/>
      <c r="D41" s="317"/>
      <c r="E41" s="318"/>
      <c r="F41" s="318"/>
      <c r="G41" s="318"/>
      <c r="H41" s="319"/>
      <c r="I41" s="35"/>
      <c r="J41" s="317"/>
      <c r="K41" s="318"/>
      <c r="L41" s="318"/>
      <c r="M41" s="318"/>
      <c r="N41" s="319"/>
      <c r="O41" s="35"/>
      <c r="P41" s="317"/>
      <c r="Q41" s="318"/>
      <c r="R41" s="318"/>
      <c r="S41" s="318"/>
      <c r="T41" s="319"/>
      <c r="U41" s="35"/>
    </row>
    <row r="42" spans="1:21" ht="15" x14ac:dyDescent="0.25"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35"/>
    </row>
    <row r="43" spans="1:21" x14ac:dyDescent="0.25"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</row>
    <row r="44" spans="1:21" x14ac:dyDescent="0.25">
      <c r="B44" s="62"/>
      <c r="C44" s="62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1" x14ac:dyDescent="0.25">
      <c r="B45" s="62"/>
      <c r="C45" s="62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1" x14ac:dyDescent="0.25">
      <c r="B46" s="62"/>
      <c r="C46" s="73" t="s">
        <v>64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1:21" x14ac:dyDescent="0.25">
      <c r="B47" s="62"/>
      <c r="C47" s="74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  <row r="49" spans="1:4" s="6" customFormat="1" x14ac:dyDescent="0.25">
      <c r="A49" s="36"/>
      <c r="B49" s="63"/>
      <c r="C49" s="73"/>
      <c r="D49" s="25"/>
    </row>
    <row r="50" spans="1:4" s="6" customFormat="1" x14ac:dyDescent="0.25">
      <c r="B50" s="63"/>
      <c r="C50" s="75"/>
    </row>
    <row r="51" spans="1:4" s="6" customFormat="1" x14ac:dyDescent="0.25">
      <c r="B51" s="63"/>
      <c r="C51" s="63"/>
    </row>
    <row r="52" spans="1:4" s="6" customFormat="1" x14ac:dyDescent="0.25">
      <c r="B52" s="63"/>
      <c r="C52" s="73"/>
    </row>
    <row r="53" spans="1:4" s="6" customFormat="1" x14ac:dyDescent="0.25">
      <c r="B53" s="63"/>
      <c r="C53" s="75"/>
    </row>
    <row r="54" spans="1:4" s="6" customFormat="1" x14ac:dyDescent="0.25">
      <c r="B54" s="63"/>
      <c r="C54" s="63"/>
    </row>
    <row r="63" spans="1:4" s="6" customFormat="1" x14ac:dyDescent="0.25">
      <c r="A63" s="36"/>
      <c r="B63" s="63"/>
      <c r="C63" s="63"/>
    </row>
    <row r="64" spans="1:4" s="6" customFormat="1" x14ac:dyDescent="0.25">
      <c r="A64" s="36"/>
      <c r="B64" s="63"/>
      <c r="C64" s="63"/>
    </row>
    <row r="68" spans="1:21" ht="27.75" customHeight="1" x14ac:dyDescent="0.25">
      <c r="D68" s="36">
        <v>1</v>
      </c>
      <c r="E68" s="330" t="str">
        <f t="shared" ref="E68:E75" si="12">C15</f>
        <v>Door de kennis die hij heeft opgedaan tijdens het schrijven van het ondernemingsplan is hij vol zelfvertrouwen over de lange termijn doelen die hij voor de onderneming voor ogen heeft</v>
      </c>
      <c r="F68" s="330"/>
      <c r="G68" s="330"/>
      <c r="H68" s="330"/>
      <c r="I68" s="330"/>
      <c r="J68" s="330"/>
      <c r="K68" s="330"/>
      <c r="L68" s="330"/>
      <c r="M68" s="330"/>
      <c r="N68" s="330"/>
      <c r="O68" s="330"/>
      <c r="P68" s="330"/>
      <c r="Q68" s="330"/>
      <c r="R68" s="330"/>
      <c r="S68" s="330"/>
      <c r="T68" s="330"/>
      <c r="U68" s="4"/>
    </row>
    <row r="69" spans="1:21" x14ac:dyDescent="0.25">
      <c r="A69" s="36">
        <v>1</v>
      </c>
      <c r="B69" s="312" t="str">
        <f>C6</f>
        <v>Zoekt proactief naar trends en ontwikkelingen en bedenkt verbeteracties voor de onderneming</v>
      </c>
      <c r="C69" s="312"/>
      <c r="D69" s="36">
        <v>2</v>
      </c>
      <c r="E69" s="330" t="str">
        <f t="shared" si="12"/>
        <v>Durft beslissingen te nemen bij het ontstaan van problemen</v>
      </c>
      <c r="F69" s="330"/>
      <c r="G69" s="330"/>
      <c r="H69" s="330"/>
      <c r="I69" s="330"/>
      <c r="J69" s="330"/>
      <c r="K69" s="330"/>
      <c r="L69" s="330"/>
      <c r="M69" s="330"/>
      <c r="N69" s="330"/>
      <c r="O69" s="330"/>
      <c r="P69" s="330"/>
      <c r="Q69" s="330"/>
      <c r="R69" s="330"/>
      <c r="S69" s="330"/>
      <c r="T69" s="330"/>
      <c r="U69" s="4"/>
    </row>
    <row r="70" spans="1:21" x14ac:dyDescent="0.25">
      <c r="A70" s="36">
        <v>2</v>
      </c>
      <c r="B70" s="312" t="str">
        <f t="shared" ref="B70:B73" si="13">C7</f>
        <v>Heeft toekomstvisie en communiceert deze actief</v>
      </c>
      <c r="C70" s="312"/>
      <c r="D70" s="36">
        <v>3</v>
      </c>
      <c r="E70" s="330" t="str">
        <f t="shared" si="12"/>
        <v>Gaat zelf actief op zoek naar oplossingen bij problemen</v>
      </c>
      <c r="F70" s="330"/>
      <c r="G70" s="330"/>
      <c r="H70" s="330"/>
      <c r="I70" s="330"/>
      <c r="J70" s="330"/>
      <c r="K70" s="330"/>
      <c r="L70" s="330"/>
      <c r="M70" s="330"/>
      <c r="N70" s="330"/>
      <c r="O70" s="330"/>
      <c r="P70" s="330"/>
      <c r="Q70" s="330"/>
      <c r="R70" s="330"/>
      <c r="S70" s="330"/>
      <c r="T70" s="330"/>
      <c r="U70" s="4"/>
    </row>
    <row r="71" spans="1:21" x14ac:dyDescent="0.25">
      <c r="A71" s="36">
        <v>3</v>
      </c>
      <c r="B71" s="312" t="str">
        <f t="shared" si="13"/>
        <v>Staat open voor vernieuwingen en heeft initiatieven genomen</v>
      </c>
      <c r="C71" s="312"/>
      <c r="D71" s="36">
        <v>4</v>
      </c>
      <c r="E71" s="330" t="str">
        <f t="shared" si="12"/>
        <v>Toont verantwoordelijkheid bij het handelen op basis van de diverse deelplannen</v>
      </c>
      <c r="F71" s="330"/>
      <c r="G71" s="330"/>
      <c r="H71" s="330"/>
      <c r="I71" s="330"/>
      <c r="J71" s="330"/>
      <c r="K71" s="330"/>
      <c r="L71" s="330"/>
      <c r="M71" s="330"/>
      <c r="N71" s="330"/>
      <c r="O71" s="330"/>
      <c r="P71" s="330"/>
      <c r="Q71" s="330"/>
      <c r="R71" s="330"/>
      <c r="S71" s="330"/>
      <c r="T71" s="330"/>
      <c r="U71" s="4"/>
    </row>
    <row r="72" spans="1:21" ht="25.7" customHeight="1" x14ac:dyDescent="0.25">
      <c r="A72" s="36">
        <v>4</v>
      </c>
      <c r="B72" s="312" t="str">
        <f t="shared" si="13"/>
        <v>Ziet kansen voor de onderneming in de toekomst; weet welke kansen de onderneming ten goede komen en is in staat deze mogelijkheden zelfstandig op te pakken</v>
      </c>
      <c r="C72" s="312"/>
      <c r="D72" s="36">
        <v>5</v>
      </c>
      <c r="E72" s="330" t="str">
        <f t="shared" si="12"/>
        <v>Is in staat zich aan te passen aan veranderingen die zich voordoen tijdens het schrijven</v>
      </c>
      <c r="F72" s="330"/>
      <c r="G72" s="330"/>
      <c r="H72" s="330"/>
      <c r="I72" s="330"/>
      <c r="J72" s="330"/>
      <c r="K72" s="330"/>
      <c r="L72" s="330"/>
      <c r="M72" s="330"/>
      <c r="N72" s="330"/>
      <c r="O72" s="330"/>
      <c r="P72" s="330"/>
      <c r="Q72" s="330"/>
      <c r="R72" s="330"/>
      <c r="S72" s="330"/>
      <c r="T72" s="330"/>
      <c r="U72" s="4"/>
    </row>
    <row r="73" spans="1:21" x14ac:dyDescent="0.25">
      <c r="A73" s="36">
        <v>5</v>
      </c>
      <c r="B73" s="312" t="str">
        <f t="shared" si="13"/>
        <v>Is goed in staat om gegevens te analyseren en de risico's af te wegen</v>
      </c>
      <c r="C73" s="312"/>
      <c r="D73" s="36">
        <v>6</v>
      </c>
      <c r="E73" s="330" t="str">
        <f t="shared" si="12"/>
        <v>Is overtuigd van het ondernemingsplan en is zeker van de te volgen ondernemingsstrategie</v>
      </c>
      <c r="F73" s="330"/>
      <c r="G73" s="330"/>
      <c r="H73" s="330"/>
      <c r="I73" s="330"/>
      <c r="J73" s="330"/>
      <c r="K73" s="330"/>
      <c r="L73" s="330"/>
      <c r="M73" s="330"/>
      <c r="N73" s="330"/>
      <c r="O73" s="330"/>
      <c r="P73" s="330"/>
      <c r="Q73" s="330"/>
      <c r="R73" s="330"/>
      <c r="S73" s="330"/>
      <c r="T73" s="330"/>
      <c r="U73" s="4"/>
    </row>
    <row r="74" spans="1:21" x14ac:dyDescent="0.25">
      <c r="D74" s="36">
        <v>7</v>
      </c>
      <c r="E74" s="330" t="str">
        <f t="shared" si="12"/>
        <v>Heeft zelf acties ondernomen ten aanzien van de deelplannen</v>
      </c>
      <c r="F74" s="330"/>
      <c r="G74" s="330"/>
      <c r="H74" s="330"/>
      <c r="I74" s="330"/>
      <c r="J74" s="330"/>
      <c r="K74" s="330"/>
      <c r="L74" s="330"/>
      <c r="M74" s="330"/>
      <c r="N74" s="330"/>
      <c r="O74" s="330"/>
      <c r="P74" s="330"/>
      <c r="Q74" s="330"/>
      <c r="R74" s="330"/>
      <c r="S74" s="330"/>
      <c r="T74" s="330"/>
      <c r="U74" s="4"/>
    </row>
    <row r="75" spans="1:21" x14ac:dyDescent="0.25">
      <c r="D75" s="36">
        <v>8</v>
      </c>
      <c r="E75" s="330" t="str">
        <f t="shared" si="12"/>
        <v>Blijft emotioneel stabiel</v>
      </c>
      <c r="F75" s="330"/>
      <c r="G75" s="330"/>
      <c r="H75" s="330"/>
      <c r="I75" s="330"/>
      <c r="J75" s="330"/>
      <c r="K75" s="330"/>
      <c r="L75" s="330"/>
      <c r="M75" s="330"/>
      <c r="N75" s="330"/>
      <c r="O75" s="330"/>
      <c r="P75" s="330"/>
      <c r="Q75" s="330"/>
      <c r="R75" s="330"/>
      <c r="S75" s="330"/>
      <c r="T75" s="330"/>
      <c r="U75" s="4"/>
    </row>
    <row r="76" spans="1:21" x14ac:dyDescent="0.25"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4"/>
    </row>
    <row r="92" spans="1:3" s="6" customFormat="1" x14ac:dyDescent="0.25">
      <c r="A92" s="36"/>
      <c r="B92" s="63"/>
      <c r="C92" s="63"/>
    </row>
    <row r="93" spans="1:3" s="6" customFormat="1" x14ac:dyDescent="0.25"/>
    <row r="94" spans="1:3" s="6" customFormat="1" x14ac:dyDescent="0.25"/>
    <row r="95" spans="1:3" s="6" customFormat="1" x14ac:dyDescent="0.25"/>
    <row r="96" spans="1:3" s="6" customFormat="1" x14ac:dyDescent="0.25"/>
    <row r="97" spans="1:21" x14ac:dyDescent="0.25">
      <c r="A97" s="6"/>
      <c r="B97" s="6"/>
      <c r="C97" s="6"/>
    </row>
    <row r="98" spans="1:21" x14ac:dyDescent="0.25">
      <c r="A98" s="36">
        <v>1</v>
      </c>
      <c r="B98" s="311" t="str">
        <f>B69</f>
        <v>Zoekt proactief naar trends en ontwikkelingen en bedenkt verbeteracties voor de onderneming</v>
      </c>
      <c r="C98" s="311"/>
    </row>
    <row r="99" spans="1:21" x14ac:dyDescent="0.25">
      <c r="A99" s="36">
        <v>2</v>
      </c>
      <c r="B99" s="311" t="str">
        <f>B70</f>
        <v>Heeft toekomstvisie en communiceert deze actief</v>
      </c>
      <c r="C99" s="311"/>
    </row>
    <row r="100" spans="1:21" x14ac:dyDescent="0.25">
      <c r="A100" s="36">
        <v>3</v>
      </c>
      <c r="B100" s="311" t="str">
        <f>B71</f>
        <v>Staat open voor vernieuwingen en heeft initiatieven genomen</v>
      </c>
      <c r="C100" s="311"/>
      <c r="D100" s="36">
        <v>1</v>
      </c>
      <c r="E100" s="330" t="str">
        <f>C36</f>
        <v>Vraagt actief om feedback. Wil zichzelf graag verbeteren</v>
      </c>
      <c r="F100" s="330"/>
      <c r="G100" s="330"/>
      <c r="H100" s="330"/>
      <c r="I100" s="330"/>
      <c r="J100" s="330"/>
      <c r="K100" s="330"/>
      <c r="L100" s="330"/>
      <c r="M100" s="330"/>
      <c r="N100" s="330"/>
      <c r="O100" s="330"/>
      <c r="P100" s="330"/>
      <c r="Q100" s="330"/>
      <c r="R100" s="330"/>
      <c r="S100" s="330"/>
      <c r="T100" s="330"/>
      <c r="U100" s="4"/>
    </row>
    <row r="101" spans="1:21" ht="25.7" customHeight="1" x14ac:dyDescent="0.25">
      <c r="A101" s="36">
        <v>4</v>
      </c>
      <c r="B101" s="312" t="str">
        <f>B72</f>
        <v>Ziet kansen voor de onderneming in de toekomst; weet welke kansen de onderneming ten goede komen en is in staat deze mogelijkheden zelfstandig op te pakken</v>
      </c>
      <c r="C101" s="312"/>
      <c r="D101" s="36">
        <v>2</v>
      </c>
      <c r="E101" s="330" t="str">
        <f>C37</f>
        <v>Is gemotiveerd om te leren</v>
      </c>
      <c r="F101" s="330"/>
      <c r="G101" s="330"/>
      <c r="H101" s="330"/>
      <c r="I101" s="330"/>
      <c r="J101" s="330"/>
      <c r="K101" s="330"/>
      <c r="L101" s="330"/>
      <c r="M101" s="330"/>
      <c r="N101" s="330"/>
      <c r="O101" s="330"/>
      <c r="P101" s="330"/>
      <c r="Q101" s="330"/>
      <c r="R101" s="330"/>
      <c r="S101" s="330"/>
      <c r="T101" s="330"/>
      <c r="U101" s="4"/>
    </row>
    <row r="102" spans="1:21" ht="25.7" customHeight="1" x14ac:dyDescent="0.25">
      <c r="A102" s="36">
        <v>5</v>
      </c>
      <c r="B102" s="311" t="str">
        <f>B73</f>
        <v>Is goed in staat om gegevens te analyseren en de risico's af te wegen</v>
      </c>
      <c r="C102" s="311"/>
      <c r="D102" s="36">
        <v>3</v>
      </c>
      <c r="E102" s="330" t="str">
        <f>C38</f>
        <v>Kijkt zelfkritisch terug op zijn eigen rol binnen het schrijven van het ondernemingsplan en trekt lering uit gebeurtenissen voor de volgende keer</v>
      </c>
      <c r="F102" s="330"/>
      <c r="G102" s="330"/>
      <c r="H102" s="330"/>
      <c r="I102" s="330"/>
      <c r="J102" s="330"/>
      <c r="K102" s="330"/>
      <c r="L102" s="330"/>
      <c r="M102" s="330"/>
      <c r="N102" s="330"/>
      <c r="O102" s="330"/>
      <c r="P102" s="330"/>
      <c r="Q102" s="330"/>
      <c r="R102" s="330"/>
      <c r="S102" s="330"/>
      <c r="T102" s="330"/>
      <c r="U102" s="4"/>
    </row>
    <row r="107" spans="1:21" x14ac:dyDescent="0.25">
      <c r="D107" s="330"/>
      <c r="E107" s="330"/>
      <c r="F107" s="330"/>
      <c r="G107" s="330"/>
      <c r="H107" s="330"/>
      <c r="I107" s="330"/>
      <c r="J107" s="330"/>
      <c r="K107" s="330"/>
      <c r="L107" s="330"/>
      <c r="M107" s="330"/>
      <c r="N107" s="330"/>
      <c r="O107" s="330"/>
      <c r="P107" s="330"/>
      <c r="Q107" s="330"/>
      <c r="R107" s="330"/>
      <c r="S107" s="330"/>
      <c r="T107" s="330"/>
      <c r="U107" s="330"/>
    </row>
    <row r="110" spans="1:21" x14ac:dyDescent="0.25">
      <c r="B110" s="311"/>
      <c r="C110" s="311"/>
    </row>
    <row r="111" spans="1:21" x14ac:dyDescent="0.25">
      <c r="B111" s="311"/>
      <c r="C111" s="311"/>
    </row>
    <row r="112" spans="1:21" x14ac:dyDescent="0.25">
      <c r="B112" s="311"/>
      <c r="C112" s="311"/>
    </row>
    <row r="113" spans="1:3" s="6" customFormat="1" x14ac:dyDescent="0.25">
      <c r="A113" s="36"/>
      <c r="B113" s="311"/>
      <c r="C113" s="311"/>
    </row>
    <row r="114" spans="1:3" x14ac:dyDescent="0.25">
      <c r="A114" s="6"/>
      <c r="B114" s="311"/>
      <c r="C114" s="311"/>
    </row>
  </sheetData>
  <sheetProtection password="CCB6" sheet="1" objects="1" scenarios="1"/>
  <mergeCells count="48">
    <mergeCell ref="B69:C69"/>
    <mergeCell ref="E68:T68"/>
    <mergeCell ref="E69:T69"/>
    <mergeCell ref="Q3:S3"/>
    <mergeCell ref="E4:G4"/>
    <mergeCell ref="K4:M4"/>
    <mergeCell ref="Q4:S4"/>
    <mergeCell ref="D3:D5"/>
    <mergeCell ref="E3:G3"/>
    <mergeCell ref="J3:J5"/>
    <mergeCell ref="K3:M3"/>
    <mergeCell ref="P3:P5"/>
    <mergeCell ref="B71:C71"/>
    <mergeCell ref="E70:T70"/>
    <mergeCell ref="B72:C72"/>
    <mergeCell ref="E71:T71"/>
    <mergeCell ref="B73:C73"/>
    <mergeCell ref="E72:T72"/>
    <mergeCell ref="B70:C70"/>
    <mergeCell ref="D107:U107"/>
    <mergeCell ref="E73:T73"/>
    <mergeCell ref="E74:T74"/>
    <mergeCell ref="E75:T75"/>
    <mergeCell ref="B98:C98"/>
    <mergeCell ref="B99:C99"/>
    <mergeCell ref="B100:C100"/>
    <mergeCell ref="B101:C101"/>
    <mergeCell ref="E100:T100"/>
    <mergeCell ref="B102:C102"/>
    <mergeCell ref="E101:T101"/>
    <mergeCell ref="E102:T102"/>
    <mergeCell ref="B110:C110"/>
    <mergeCell ref="B111:C111"/>
    <mergeCell ref="B112:C112"/>
    <mergeCell ref="B113:C113"/>
    <mergeCell ref="B114:C114"/>
    <mergeCell ref="D12:H13"/>
    <mergeCell ref="J12:N13"/>
    <mergeCell ref="P12:T13"/>
    <mergeCell ref="D24:H25"/>
    <mergeCell ref="J24:N25"/>
    <mergeCell ref="P24:T25"/>
    <mergeCell ref="D33:H34"/>
    <mergeCell ref="J33:N34"/>
    <mergeCell ref="P33:T34"/>
    <mergeCell ref="D40:H41"/>
    <mergeCell ref="J40:N41"/>
    <mergeCell ref="P40:T41"/>
  </mergeCells>
  <conditionalFormatting sqref="D11 D14">
    <cfRule type="cellIs" dxfId="587" priority="217" operator="between">
      <formula>7.5</formula>
      <formula>10</formula>
    </cfRule>
  </conditionalFormatting>
  <conditionalFormatting sqref="D11 D14">
    <cfRule type="cellIs" dxfId="586" priority="219" operator="between">
      <formula>5.5</formula>
      <formula>7.5</formula>
    </cfRule>
    <cfRule type="cellIs" dxfId="585" priority="220" operator="between">
      <formula>1</formula>
      <formula>5.5</formula>
    </cfRule>
  </conditionalFormatting>
  <conditionalFormatting sqref="D11">
    <cfRule type="cellIs" dxfId="584" priority="218" operator="lessThan">
      <formula>0.05</formula>
    </cfRule>
  </conditionalFormatting>
  <conditionalFormatting sqref="D26">
    <cfRule type="cellIs" dxfId="583" priority="208" operator="between">
      <formula>7.5</formula>
      <formula>10</formula>
    </cfRule>
  </conditionalFormatting>
  <conditionalFormatting sqref="D26">
    <cfRule type="cellIs" dxfId="582" priority="209" operator="between">
      <formula>5.5</formula>
      <formula>7.5</formula>
    </cfRule>
    <cfRule type="cellIs" dxfId="581" priority="210" operator="between">
      <formula>1</formula>
      <formula>5.5</formula>
    </cfRule>
  </conditionalFormatting>
  <conditionalFormatting sqref="D35">
    <cfRule type="cellIs" dxfId="580" priority="200" operator="between">
      <formula>7.5</formula>
      <formula>10</formula>
    </cfRule>
  </conditionalFormatting>
  <conditionalFormatting sqref="D35">
    <cfRule type="cellIs" dxfId="579" priority="201" operator="between">
      <formula>5.5</formula>
      <formula>7.5</formula>
    </cfRule>
    <cfRule type="cellIs" dxfId="578" priority="202" operator="between">
      <formula>1</formula>
      <formula>5.5</formula>
    </cfRule>
  </conditionalFormatting>
  <conditionalFormatting sqref="D32">
    <cfRule type="cellIs" dxfId="577" priority="162" operator="between">
      <formula>7.5</formula>
      <formula>10</formula>
    </cfRule>
  </conditionalFormatting>
  <conditionalFormatting sqref="D32">
    <cfRule type="cellIs" dxfId="576" priority="164" operator="between">
      <formula>5.5</formula>
      <formula>7.5</formula>
    </cfRule>
    <cfRule type="cellIs" dxfId="575" priority="165" operator="between">
      <formula>1</formula>
      <formula>5.5</formula>
    </cfRule>
  </conditionalFormatting>
  <conditionalFormatting sqref="D32">
    <cfRule type="cellIs" dxfId="574" priority="163" operator="lessThan">
      <formula>0.05</formula>
    </cfRule>
  </conditionalFormatting>
  <conditionalFormatting sqref="Q26:S26">
    <cfRule type="colorScale" priority="66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D23">
    <cfRule type="cellIs" dxfId="573" priority="168" operator="between">
      <formula>7.5</formula>
      <formula>10</formula>
    </cfRule>
  </conditionalFormatting>
  <conditionalFormatting sqref="D23">
    <cfRule type="cellIs" dxfId="572" priority="170" operator="between">
      <formula>5.5</formula>
      <formula>7.5</formula>
    </cfRule>
    <cfRule type="cellIs" dxfId="571" priority="171" operator="between">
      <formula>1</formula>
      <formula>5.5</formula>
    </cfRule>
  </conditionalFormatting>
  <conditionalFormatting sqref="D23">
    <cfRule type="cellIs" dxfId="570" priority="169" operator="lessThan">
      <formula>0.05</formula>
    </cfRule>
  </conditionalFormatting>
  <conditionalFormatting sqref="D39 J39">
    <cfRule type="cellIs" dxfId="569" priority="152" operator="between">
      <formula>7.5</formula>
      <formula>10</formula>
    </cfRule>
  </conditionalFormatting>
  <conditionalFormatting sqref="D39 J39">
    <cfRule type="cellIs" dxfId="568" priority="154" operator="between">
      <formula>5.5</formula>
      <formula>7.5</formula>
    </cfRule>
    <cfRule type="cellIs" dxfId="567" priority="155" operator="between">
      <formula>1</formula>
      <formula>5.5</formula>
    </cfRule>
  </conditionalFormatting>
  <conditionalFormatting sqref="D39 J39">
    <cfRule type="cellIs" dxfId="566" priority="153" operator="lessThan">
      <formula>0.05</formula>
    </cfRule>
  </conditionalFormatting>
  <conditionalFormatting sqref="E39:H39 K39:N39">
    <cfRule type="colorScale" priority="156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Q39:T39">
    <cfRule type="colorScale" priority="151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D6:D10">
    <cfRule type="cellIs" dxfId="565" priority="142" operator="between">
      <formula>7.5</formula>
      <formula>10</formula>
    </cfRule>
  </conditionalFormatting>
  <conditionalFormatting sqref="D6:D10">
    <cfRule type="cellIs" dxfId="564" priority="143" operator="between">
      <formula>5.5</formula>
      <formula>7.5</formula>
    </cfRule>
    <cfRule type="cellIs" dxfId="563" priority="144" operator="between">
      <formula>1</formula>
      <formula>5.5</formula>
    </cfRule>
  </conditionalFormatting>
  <conditionalFormatting sqref="P39">
    <cfRule type="cellIs" dxfId="562" priority="134" operator="between">
      <formula>7.5</formula>
      <formula>10</formula>
    </cfRule>
  </conditionalFormatting>
  <conditionalFormatting sqref="P39">
    <cfRule type="cellIs" dxfId="561" priority="136" operator="between">
      <formula>5.5</formula>
      <formula>7.5</formula>
    </cfRule>
    <cfRule type="cellIs" dxfId="560" priority="137" operator="between">
      <formula>1</formula>
      <formula>5.5</formula>
    </cfRule>
  </conditionalFormatting>
  <conditionalFormatting sqref="P39">
    <cfRule type="cellIs" dxfId="559" priority="135" operator="lessThan">
      <formula>0.05</formula>
    </cfRule>
  </conditionalFormatting>
  <conditionalFormatting sqref="D15:D22">
    <cfRule type="cellIs" dxfId="558" priority="125" operator="between">
      <formula>7.5</formula>
      <formula>10</formula>
    </cfRule>
  </conditionalFormatting>
  <conditionalFormatting sqref="D15:D22">
    <cfRule type="cellIs" dxfId="557" priority="126" operator="between">
      <formula>5.5</formula>
      <formula>7.5</formula>
    </cfRule>
    <cfRule type="cellIs" dxfId="556" priority="127" operator="between">
      <formula>1</formula>
      <formula>5.5</formula>
    </cfRule>
  </conditionalFormatting>
  <conditionalFormatting sqref="J6:J10">
    <cfRule type="cellIs" dxfId="555" priority="22" operator="between">
      <formula>7.5</formula>
      <formula>10</formula>
    </cfRule>
  </conditionalFormatting>
  <conditionalFormatting sqref="J6:J10">
    <cfRule type="cellIs" dxfId="554" priority="23" operator="between">
      <formula>5.5</formula>
      <formula>7.5</formula>
    </cfRule>
    <cfRule type="cellIs" dxfId="553" priority="24" operator="between">
      <formula>1</formula>
      <formula>5.5</formula>
    </cfRule>
  </conditionalFormatting>
  <conditionalFormatting sqref="P6:P10">
    <cfRule type="cellIs" dxfId="552" priority="19" operator="between">
      <formula>7.5</formula>
      <formula>10</formula>
    </cfRule>
  </conditionalFormatting>
  <conditionalFormatting sqref="P6:P10">
    <cfRule type="cellIs" dxfId="551" priority="20" operator="between">
      <formula>5.5</formula>
      <formula>7.5</formula>
    </cfRule>
    <cfRule type="cellIs" dxfId="550" priority="21" operator="between">
      <formula>1</formula>
      <formula>5.5</formula>
    </cfRule>
  </conditionalFormatting>
  <conditionalFormatting sqref="D27:D31">
    <cfRule type="cellIs" dxfId="549" priority="116" operator="between">
      <formula>7.5</formula>
      <formula>10</formula>
    </cfRule>
  </conditionalFormatting>
  <conditionalFormatting sqref="D27:D31">
    <cfRule type="cellIs" dxfId="548" priority="117" operator="between">
      <formula>5.5</formula>
      <formula>7.5</formula>
    </cfRule>
    <cfRule type="cellIs" dxfId="547" priority="118" operator="between">
      <formula>1</formula>
      <formula>5.5</formula>
    </cfRule>
  </conditionalFormatting>
  <conditionalFormatting sqref="P15:P22">
    <cfRule type="cellIs" dxfId="546" priority="13" operator="between">
      <formula>7.5</formula>
      <formula>10</formula>
    </cfRule>
  </conditionalFormatting>
  <conditionalFormatting sqref="P15:P22">
    <cfRule type="cellIs" dxfId="545" priority="14" operator="between">
      <formula>5.5</formula>
      <formula>7.5</formula>
    </cfRule>
    <cfRule type="cellIs" dxfId="544" priority="15" operator="between">
      <formula>1</formula>
      <formula>5.5</formula>
    </cfRule>
  </conditionalFormatting>
  <conditionalFormatting sqref="J27:J31">
    <cfRule type="cellIs" dxfId="543" priority="10" operator="between">
      <formula>7.5</formula>
      <formula>10</formula>
    </cfRule>
  </conditionalFormatting>
  <conditionalFormatting sqref="J27:J31">
    <cfRule type="cellIs" dxfId="542" priority="11" operator="between">
      <formula>5.5</formula>
      <formula>7.5</formula>
    </cfRule>
    <cfRule type="cellIs" dxfId="541" priority="12" operator="between">
      <formula>1</formula>
      <formula>5.5</formula>
    </cfRule>
  </conditionalFormatting>
  <conditionalFormatting sqref="D36:D38">
    <cfRule type="cellIs" dxfId="540" priority="107" operator="between">
      <formula>7.5</formula>
      <formula>10</formula>
    </cfRule>
  </conditionalFormatting>
  <conditionalFormatting sqref="D36:D38">
    <cfRule type="cellIs" dxfId="539" priority="108" operator="between">
      <formula>5.5</formula>
      <formula>7.5</formula>
    </cfRule>
    <cfRule type="cellIs" dxfId="538" priority="109" operator="between">
      <formula>1</formula>
      <formula>5.5</formula>
    </cfRule>
  </conditionalFormatting>
  <conditionalFormatting sqref="J36:J38">
    <cfRule type="cellIs" dxfId="537" priority="4" operator="between">
      <formula>7.5</formula>
      <formula>10</formula>
    </cfRule>
  </conditionalFormatting>
  <conditionalFormatting sqref="J36:J38">
    <cfRule type="cellIs" dxfId="536" priority="5" operator="between">
      <formula>5.5</formula>
      <formula>7.5</formula>
    </cfRule>
    <cfRule type="cellIs" dxfId="535" priority="6" operator="between">
      <formula>1</formula>
      <formula>5.5</formula>
    </cfRule>
  </conditionalFormatting>
  <conditionalFormatting sqref="P36:P38">
    <cfRule type="cellIs" dxfId="534" priority="1" operator="between">
      <formula>7.5</formula>
      <formula>10</formula>
    </cfRule>
  </conditionalFormatting>
  <conditionalFormatting sqref="P36:P38">
    <cfRule type="cellIs" dxfId="533" priority="2" operator="between">
      <formula>5.5</formula>
      <formula>7.5</formula>
    </cfRule>
    <cfRule type="cellIs" dxfId="532" priority="3" operator="between">
      <formula>1</formula>
      <formula>5.5</formula>
    </cfRule>
  </conditionalFormatting>
  <conditionalFormatting sqref="J11 J14">
    <cfRule type="cellIs" dxfId="531" priority="95" operator="between">
      <formula>7.5</formula>
      <formula>10</formula>
    </cfRule>
  </conditionalFormatting>
  <conditionalFormatting sqref="J11 J14">
    <cfRule type="cellIs" dxfId="530" priority="97" operator="between">
      <formula>5.5</formula>
      <formula>7.5</formula>
    </cfRule>
    <cfRule type="cellIs" dxfId="529" priority="98" operator="between">
      <formula>1</formula>
      <formula>5.5</formula>
    </cfRule>
  </conditionalFormatting>
  <conditionalFormatting sqref="J11">
    <cfRule type="cellIs" dxfId="528" priority="96" operator="lessThan">
      <formula>0.05</formula>
    </cfRule>
  </conditionalFormatting>
  <conditionalFormatting sqref="H36:H38 T6:T10 T15:T22 T36:T38 E15:H22 H27:H31 N36:N38 E6:H11 N27:N31 T27:T31 N6:N10 K11:N11 K14:N22">
    <cfRule type="colorScale" priority="100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J26">
    <cfRule type="cellIs" dxfId="527" priority="86" operator="between">
      <formula>7.5</formula>
      <formula>10</formula>
    </cfRule>
  </conditionalFormatting>
  <conditionalFormatting sqref="J26">
    <cfRule type="cellIs" dxfId="526" priority="87" operator="between">
      <formula>5.5</formula>
      <formula>7.5</formula>
    </cfRule>
    <cfRule type="cellIs" dxfId="525" priority="88" operator="between">
      <formula>1</formula>
      <formula>5.5</formula>
    </cfRule>
  </conditionalFormatting>
  <conditionalFormatting sqref="K26:N26">
    <cfRule type="colorScale" priority="89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J35">
    <cfRule type="cellIs" dxfId="524" priority="78" operator="between">
      <formula>7.5</formula>
      <formula>10</formula>
    </cfRule>
  </conditionalFormatting>
  <conditionalFormatting sqref="J35">
    <cfRule type="cellIs" dxfId="523" priority="79" operator="between">
      <formula>5.5</formula>
      <formula>7.5</formula>
    </cfRule>
    <cfRule type="cellIs" dxfId="522" priority="80" operator="between">
      <formula>1</formula>
      <formula>5.5</formula>
    </cfRule>
  </conditionalFormatting>
  <conditionalFormatting sqref="K35:N35">
    <cfRule type="colorScale" priority="81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P14">
    <cfRule type="cellIs" dxfId="521" priority="72" operator="between">
      <formula>7.5</formula>
      <formula>10</formula>
    </cfRule>
  </conditionalFormatting>
  <conditionalFormatting sqref="P14">
    <cfRule type="cellIs" dxfId="520" priority="74" operator="between">
      <formula>5.5</formula>
      <formula>7.5</formula>
    </cfRule>
    <cfRule type="cellIs" dxfId="519" priority="75" operator="between">
      <formula>1</formula>
      <formula>5.5</formula>
    </cfRule>
  </conditionalFormatting>
  <conditionalFormatting sqref="Q36:S38 Q14:S22 Q11:T11 Q27:S31">
    <cfRule type="colorScale" priority="77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P26">
    <cfRule type="cellIs" dxfId="518" priority="63" operator="between">
      <formula>7.5</formula>
      <formula>10</formula>
    </cfRule>
  </conditionalFormatting>
  <conditionalFormatting sqref="P26">
    <cfRule type="cellIs" dxfId="517" priority="64" operator="between">
      <formula>5.5</formula>
      <formula>7.5</formula>
    </cfRule>
    <cfRule type="cellIs" dxfId="516" priority="65" operator="between">
      <formula>1</formula>
      <formula>5.5</formula>
    </cfRule>
  </conditionalFormatting>
  <conditionalFormatting sqref="P35">
    <cfRule type="cellIs" dxfId="515" priority="55" operator="between">
      <formula>7.5</formula>
      <formula>10</formula>
    </cfRule>
  </conditionalFormatting>
  <conditionalFormatting sqref="P35">
    <cfRule type="cellIs" dxfId="514" priority="56" operator="between">
      <formula>5.5</formula>
      <formula>7.5</formula>
    </cfRule>
    <cfRule type="cellIs" dxfId="513" priority="57" operator="between">
      <formula>1</formula>
      <formula>5.5</formula>
    </cfRule>
  </conditionalFormatting>
  <conditionalFormatting sqref="Q35:S35">
    <cfRule type="colorScale" priority="58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J32">
    <cfRule type="cellIs" dxfId="512" priority="40" operator="between">
      <formula>7.5</formula>
      <formula>10</formula>
    </cfRule>
  </conditionalFormatting>
  <conditionalFormatting sqref="J32">
    <cfRule type="cellIs" dxfId="511" priority="42" operator="between">
      <formula>5.5</formula>
      <formula>7.5</formula>
    </cfRule>
    <cfRule type="cellIs" dxfId="510" priority="43" operator="between">
      <formula>1</formula>
      <formula>5.5</formula>
    </cfRule>
  </conditionalFormatting>
  <conditionalFormatting sqref="J32">
    <cfRule type="cellIs" dxfId="509" priority="41" operator="lessThan">
      <formula>0.05</formula>
    </cfRule>
  </conditionalFormatting>
  <conditionalFormatting sqref="E32:H32 K32:N32">
    <cfRule type="colorScale" priority="44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J23">
    <cfRule type="cellIs" dxfId="508" priority="46" operator="between">
      <formula>7.5</formula>
      <formula>10</formula>
    </cfRule>
  </conditionalFormatting>
  <conditionalFormatting sqref="J23">
    <cfRule type="cellIs" dxfId="507" priority="48" operator="between">
      <formula>5.5</formula>
      <formula>7.5</formula>
    </cfRule>
    <cfRule type="cellIs" dxfId="506" priority="49" operator="between">
      <formula>1</formula>
      <formula>5.5</formula>
    </cfRule>
  </conditionalFormatting>
  <conditionalFormatting sqref="J23">
    <cfRule type="cellIs" dxfId="505" priority="47" operator="lessThan">
      <formula>0.05</formula>
    </cfRule>
  </conditionalFormatting>
  <conditionalFormatting sqref="E23:H23 K23:N23">
    <cfRule type="colorScale" priority="50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P32">
    <cfRule type="cellIs" dxfId="504" priority="35" operator="between">
      <formula>7.5</formula>
      <formula>10</formula>
    </cfRule>
  </conditionalFormatting>
  <conditionalFormatting sqref="P32">
    <cfRule type="cellIs" dxfId="503" priority="37" operator="between">
      <formula>5.5</formula>
      <formula>7.5</formula>
    </cfRule>
    <cfRule type="cellIs" dxfId="502" priority="38" operator="between">
      <formula>1</formula>
      <formula>5.5</formula>
    </cfRule>
  </conditionalFormatting>
  <conditionalFormatting sqref="P32">
    <cfRule type="cellIs" dxfId="501" priority="36" operator="lessThan">
      <formula>0.05</formula>
    </cfRule>
  </conditionalFormatting>
  <conditionalFormatting sqref="P11">
    <cfRule type="cellIs" dxfId="500" priority="51" operator="between">
      <formula>7.5</formula>
      <formula>10</formula>
    </cfRule>
  </conditionalFormatting>
  <conditionalFormatting sqref="P11">
    <cfRule type="cellIs" dxfId="499" priority="53" operator="between">
      <formula>5.5</formula>
      <formula>7.5</formula>
    </cfRule>
    <cfRule type="cellIs" dxfId="498" priority="54" operator="between">
      <formula>1</formula>
      <formula>5.5</formula>
    </cfRule>
  </conditionalFormatting>
  <conditionalFormatting sqref="P11">
    <cfRule type="cellIs" dxfId="497" priority="52" operator="lessThan">
      <formula>0.05</formula>
    </cfRule>
  </conditionalFormatting>
  <conditionalFormatting sqref="Q23:T23">
    <cfRule type="colorScale" priority="45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Q32:T32">
    <cfRule type="colorScale" priority="39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E27:G31">
    <cfRule type="colorScale" priority="34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E36:G38">
    <cfRule type="colorScale" priority="33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P23">
    <cfRule type="cellIs" dxfId="496" priority="27" operator="between">
      <formula>5.5</formula>
      <formula>7.5</formula>
    </cfRule>
    <cfRule type="cellIs" dxfId="495" priority="28" operator="between">
      <formula>1</formula>
      <formula>5.5</formula>
    </cfRule>
  </conditionalFormatting>
  <conditionalFormatting sqref="K6:M10">
    <cfRule type="colorScale" priority="32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Q6:S10">
    <cfRule type="colorScale" priority="31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K27:M31">
    <cfRule type="colorScale" priority="30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K36:M38">
    <cfRule type="colorScale" priority="29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P23">
    <cfRule type="cellIs" dxfId="494" priority="25" operator="between">
      <formula>7.5</formula>
      <formula>10</formula>
    </cfRule>
  </conditionalFormatting>
  <conditionalFormatting sqref="P23">
    <cfRule type="cellIs" dxfId="493" priority="26" operator="lessThan">
      <formula>0.05</formula>
    </cfRule>
  </conditionalFormatting>
  <conditionalFormatting sqref="J15:J22">
    <cfRule type="cellIs" dxfId="492" priority="16" operator="between">
      <formula>7.5</formula>
      <formula>10</formula>
    </cfRule>
  </conditionalFormatting>
  <conditionalFormatting sqref="J15:J22">
    <cfRule type="cellIs" dxfId="491" priority="17" operator="between">
      <formula>5.5</formula>
      <formula>7.5</formula>
    </cfRule>
    <cfRule type="cellIs" dxfId="490" priority="18" operator="between">
      <formula>1</formula>
      <formula>5.5</formula>
    </cfRule>
  </conditionalFormatting>
  <conditionalFormatting sqref="P27:P31">
    <cfRule type="cellIs" dxfId="489" priority="7" operator="between">
      <formula>7.5</formula>
      <formula>10</formula>
    </cfRule>
  </conditionalFormatting>
  <conditionalFormatting sqref="P27:P31">
    <cfRule type="cellIs" dxfId="488" priority="8" operator="between">
      <formula>5.5</formula>
      <formula>7.5</formula>
    </cfRule>
    <cfRule type="cellIs" dxfId="487" priority="9" operator="between">
      <formula>1</formula>
      <formula>5.5</formula>
    </cfRule>
  </conditionalFormatting>
  <dataValidations count="1">
    <dataValidation type="whole" allowBlank="1" showInputMessage="1" showErrorMessage="1" error="Er kan alleen 0, 1 of 2 worden ingevuld." sqref="K35:N38 Q35:T38 K26:N32 E26:H32 E35:H38 K14:N23 Q14:T23 Q26:T32 Q6:T11 K6:N11 E6:H11 E14:H23">
      <formula1>0</formula1>
      <formula2>2</formula2>
    </dataValidation>
  </dataValidations>
  <printOptions horizontalCentered="1" verticalCentered="1"/>
  <pageMargins left="0.31496062992125984" right="0.15748031496062992" top="0.35433070866141736" bottom="0.27559055118110237" header="0.31496062992125984" footer="0.19685039370078741"/>
  <pageSetup paperSize="9" scale="60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4"/>
  <sheetViews>
    <sheetView zoomScale="70" zoomScaleNormal="70" workbookViewId="0"/>
  </sheetViews>
  <sheetFormatPr defaultRowHeight="12.75" x14ac:dyDescent="0.25"/>
  <cols>
    <col min="1" max="1" width="2.42578125" style="36" bestFit="1" customWidth="1"/>
    <col min="2" max="2" width="61.5703125" style="63" customWidth="1"/>
    <col min="3" max="3" width="64.7109375" style="63" customWidth="1"/>
    <col min="4" max="4" width="7.7109375" style="6" customWidth="1"/>
    <col min="5" max="7" width="6.7109375" style="6" customWidth="1"/>
    <col min="8" max="8" width="4.28515625" style="6" customWidth="1"/>
    <col min="9" max="9" width="2.7109375" style="6" customWidth="1"/>
    <col min="10" max="10" width="8.28515625" style="6" customWidth="1"/>
    <col min="11" max="13" width="6.7109375" style="6" customWidth="1"/>
    <col min="14" max="14" width="4.28515625" style="6" customWidth="1"/>
    <col min="15" max="15" width="2.7109375" style="6" customWidth="1"/>
    <col min="16" max="16" width="8.28515625" style="6" customWidth="1"/>
    <col min="17" max="19" width="6.7109375" style="6" customWidth="1"/>
    <col min="20" max="20" width="4.28515625" style="6" customWidth="1"/>
    <col min="21" max="21" width="2.7109375" style="5" customWidth="1"/>
    <col min="22" max="16384" width="9.140625" style="6"/>
  </cols>
  <sheetData>
    <row r="1" spans="1:22" ht="18" x14ac:dyDescent="0.25">
      <c r="B1" s="83" t="s">
        <v>55</v>
      </c>
      <c r="C1" s="84" t="str">
        <f>NAW!C13</f>
        <v>Jan</v>
      </c>
      <c r="D1" s="79" t="s">
        <v>124</v>
      </c>
      <c r="E1" s="13" t="str">
        <f>NAW!C2</f>
        <v>2013 - 2014</v>
      </c>
      <c r="G1" s="13"/>
      <c r="J1" s="78" t="s">
        <v>56</v>
      </c>
      <c r="K1" s="7" t="str">
        <f>NAW!C1</f>
        <v>V43</v>
      </c>
      <c r="L1" s="5"/>
      <c r="N1" s="78" t="s">
        <v>121</v>
      </c>
      <c r="O1" s="7" t="str">
        <f>NAW!C3</f>
        <v>Klein Goldewijk</v>
      </c>
      <c r="P1" s="9"/>
      <c r="Q1" s="9"/>
      <c r="R1" s="9"/>
      <c r="S1" s="7" t="str">
        <f>NAW!C4</f>
        <v>gldc</v>
      </c>
      <c r="T1" s="9"/>
      <c r="U1" s="9"/>
    </row>
    <row r="2" spans="1:22" ht="18" x14ac:dyDescent="0.25">
      <c r="B2" s="61" t="s">
        <v>62</v>
      </c>
      <c r="C2" s="84" t="str">
        <f>NAW!D13</f>
        <v>Voorbeeld</v>
      </c>
      <c r="D2" s="10"/>
      <c r="J2" s="8"/>
      <c r="K2" s="8"/>
      <c r="L2" s="8"/>
      <c r="M2" s="8"/>
      <c r="N2" s="8"/>
      <c r="O2" s="8"/>
      <c r="P2" s="8"/>
      <c r="Q2" s="8"/>
      <c r="R2" s="8"/>
      <c r="S2" s="8"/>
    </row>
    <row r="3" spans="1:22" s="5" customFormat="1" ht="15" customHeight="1" x14ac:dyDescent="0.25">
      <c r="A3" s="37"/>
      <c r="B3" s="62"/>
      <c r="C3" s="62"/>
      <c r="D3" s="327" t="s">
        <v>6</v>
      </c>
      <c r="E3" s="320" t="s">
        <v>1</v>
      </c>
      <c r="F3" s="320"/>
      <c r="G3" s="321"/>
      <c r="H3" s="41"/>
      <c r="I3" s="10"/>
      <c r="J3" s="324" t="s">
        <v>6</v>
      </c>
      <c r="K3" s="320" t="s">
        <v>1</v>
      </c>
      <c r="L3" s="320"/>
      <c r="M3" s="321"/>
      <c r="N3" s="41"/>
      <c r="O3" s="12"/>
      <c r="P3" s="324" t="s">
        <v>6</v>
      </c>
      <c r="Q3" s="320" t="s">
        <v>1</v>
      </c>
      <c r="R3" s="320"/>
      <c r="S3" s="321"/>
      <c r="T3" s="41"/>
      <c r="U3" s="12"/>
    </row>
    <row r="4" spans="1:22" ht="15.75" x14ac:dyDescent="0.25">
      <c r="B4" s="61" t="s">
        <v>18</v>
      </c>
      <c r="D4" s="328"/>
      <c r="E4" s="322">
        <f>NAW!C7</f>
        <v>41944</v>
      </c>
      <c r="F4" s="322"/>
      <c r="G4" s="323"/>
      <c r="H4" s="42"/>
      <c r="I4" s="14"/>
      <c r="J4" s="325"/>
      <c r="K4" s="322">
        <f>NAW!E7</f>
        <v>41671</v>
      </c>
      <c r="L4" s="322"/>
      <c r="M4" s="323"/>
      <c r="N4" s="42"/>
      <c r="O4" s="14"/>
      <c r="P4" s="325"/>
      <c r="Q4" s="322">
        <f>NAW!G7</f>
        <v>41730</v>
      </c>
      <c r="R4" s="322"/>
      <c r="S4" s="323"/>
      <c r="T4" s="42"/>
      <c r="U4" s="80"/>
      <c r="V4" s="5"/>
    </row>
    <row r="5" spans="1:22" ht="15.75" x14ac:dyDescent="0.25">
      <c r="B5" s="64" t="s">
        <v>57</v>
      </c>
      <c r="C5" s="64" t="s">
        <v>58</v>
      </c>
      <c r="D5" s="329"/>
      <c r="E5" s="16" t="str">
        <f>NAW!C8</f>
        <v>gldc</v>
      </c>
      <c r="F5" s="16" t="str">
        <f>NAW!C9</f>
        <v>brns</v>
      </c>
      <c r="G5" s="17" t="str">
        <f>NAW!C10</f>
        <v>rdth</v>
      </c>
      <c r="H5" s="18" t="s">
        <v>16</v>
      </c>
      <c r="I5" s="15"/>
      <c r="J5" s="326"/>
      <c r="K5" s="19" t="str">
        <f>NAW!E8</f>
        <v>gldc</v>
      </c>
      <c r="L5" s="19" t="str">
        <f>NAW!E9</f>
        <v>brns</v>
      </c>
      <c r="M5" s="20" t="str">
        <f>NAW!E10</f>
        <v>rdth</v>
      </c>
      <c r="N5" s="21" t="s">
        <v>16</v>
      </c>
      <c r="O5" s="15"/>
      <c r="P5" s="326"/>
      <c r="Q5" s="19" t="str">
        <f>NAW!G8</f>
        <v>gldc</v>
      </c>
      <c r="R5" s="19" t="str">
        <f>NAW!G9</f>
        <v>brns</v>
      </c>
      <c r="S5" s="20" t="str">
        <f>NAW!G10</f>
        <v>rdth</v>
      </c>
      <c r="T5" s="21" t="s">
        <v>16</v>
      </c>
      <c r="V5" s="5"/>
    </row>
    <row r="6" spans="1:22" ht="30" customHeight="1" x14ac:dyDescent="0.25">
      <c r="A6" s="36">
        <v>1</v>
      </c>
      <c r="B6" s="65" t="s">
        <v>19</v>
      </c>
      <c r="C6" s="65" t="s">
        <v>116</v>
      </c>
      <c r="D6" s="27" t="str">
        <f>IF(AND(ISBLANK(E6),ISBLANK(F6),ISBLANK(G6))," ",3.5+(AVERAGE(E6:G6)*2.5))</f>
        <v xml:space="preserve"> </v>
      </c>
      <c r="E6" s="264"/>
      <c r="F6" s="264"/>
      <c r="G6" s="265"/>
      <c r="H6" s="266"/>
      <c r="I6" s="29"/>
      <c r="J6" s="76" t="str">
        <f>IF(AND(ISBLANK(K6),ISBLANK(L6),ISBLANK(M6))," ",3.5+(AVERAGE(K6:M6)*2.5))</f>
        <v xml:space="preserve"> </v>
      </c>
      <c r="K6" s="264"/>
      <c r="L6" s="264"/>
      <c r="M6" s="265"/>
      <c r="N6" s="266"/>
      <c r="O6" s="29"/>
      <c r="P6" s="76" t="str">
        <f>IF(AND(ISBLANK(Q6),ISBLANK(R6),ISBLANK(S6))," ",3.5+(AVERAGE(Q6:S6)*2.5))</f>
        <v xml:space="preserve"> </v>
      </c>
      <c r="Q6" s="264"/>
      <c r="R6" s="264"/>
      <c r="S6" s="265"/>
      <c r="T6" s="266"/>
      <c r="U6" s="29"/>
    </row>
    <row r="7" spans="1:22" ht="15" x14ac:dyDescent="0.25">
      <c r="A7" s="36">
        <v>2</v>
      </c>
      <c r="B7" s="65" t="s">
        <v>20</v>
      </c>
      <c r="C7" s="65" t="s">
        <v>117</v>
      </c>
      <c r="D7" s="27" t="str">
        <f t="shared" ref="D7:D10" si="0">IF(AND(ISBLANK(E7),ISBLANK(F7),ISBLANK(G7))," ",3.5+(AVERAGE(E7:G7)*2.5))</f>
        <v xml:space="preserve"> </v>
      </c>
      <c r="E7" s="267"/>
      <c r="F7" s="267"/>
      <c r="G7" s="268"/>
      <c r="H7" s="269"/>
      <c r="I7" s="29"/>
      <c r="J7" s="76" t="str">
        <f t="shared" ref="J7:J10" si="1">IF(AND(ISBLANK(K7),ISBLANK(L7),ISBLANK(M7))," ",3.5+(AVERAGE(K7:M7)*2.5))</f>
        <v xml:space="preserve"> </v>
      </c>
      <c r="K7" s="267"/>
      <c r="L7" s="267"/>
      <c r="M7" s="268"/>
      <c r="N7" s="269"/>
      <c r="O7" s="29"/>
      <c r="P7" s="76" t="str">
        <f t="shared" ref="P7:P10" si="2">IF(AND(ISBLANK(Q7),ISBLANK(R7),ISBLANK(S7))," ",3.5+(AVERAGE(Q7:S7)*2.5))</f>
        <v xml:space="preserve"> </v>
      </c>
      <c r="Q7" s="267"/>
      <c r="R7" s="267"/>
      <c r="S7" s="268"/>
      <c r="T7" s="269"/>
      <c r="U7" s="29"/>
    </row>
    <row r="8" spans="1:22" ht="30" x14ac:dyDescent="0.25">
      <c r="A8" s="36">
        <v>3</v>
      </c>
      <c r="B8" s="65" t="s">
        <v>21</v>
      </c>
      <c r="C8" s="65" t="s">
        <v>118</v>
      </c>
      <c r="D8" s="27" t="str">
        <f t="shared" si="0"/>
        <v xml:space="preserve"> </v>
      </c>
      <c r="E8" s="267"/>
      <c r="F8" s="267"/>
      <c r="G8" s="268"/>
      <c r="H8" s="269"/>
      <c r="I8" s="29"/>
      <c r="J8" s="76" t="str">
        <f t="shared" si="1"/>
        <v xml:space="preserve"> </v>
      </c>
      <c r="K8" s="267"/>
      <c r="L8" s="267"/>
      <c r="M8" s="268"/>
      <c r="N8" s="269"/>
      <c r="O8" s="29"/>
      <c r="P8" s="76" t="str">
        <f t="shared" si="2"/>
        <v xml:space="preserve"> </v>
      </c>
      <c r="Q8" s="267"/>
      <c r="R8" s="267"/>
      <c r="S8" s="268"/>
      <c r="T8" s="269"/>
      <c r="U8" s="29"/>
    </row>
    <row r="9" spans="1:22" ht="45" x14ac:dyDescent="0.25">
      <c r="A9" s="36">
        <v>4</v>
      </c>
      <c r="B9" s="65" t="s">
        <v>22</v>
      </c>
      <c r="C9" s="65" t="s">
        <v>119</v>
      </c>
      <c r="D9" s="27" t="str">
        <f t="shared" si="0"/>
        <v xml:space="preserve"> </v>
      </c>
      <c r="E9" s="270"/>
      <c r="F9" s="270"/>
      <c r="G9" s="271"/>
      <c r="H9" s="272"/>
      <c r="I9" s="29"/>
      <c r="J9" s="76" t="str">
        <f t="shared" si="1"/>
        <v xml:space="preserve"> </v>
      </c>
      <c r="K9" s="270"/>
      <c r="L9" s="270"/>
      <c r="M9" s="271"/>
      <c r="N9" s="272"/>
      <c r="O9" s="29"/>
      <c r="P9" s="76" t="str">
        <f t="shared" si="2"/>
        <v xml:space="preserve"> </v>
      </c>
      <c r="Q9" s="270"/>
      <c r="R9" s="270"/>
      <c r="S9" s="271"/>
      <c r="T9" s="272"/>
      <c r="U9" s="29"/>
    </row>
    <row r="10" spans="1:22" ht="30.75" thickBot="1" x14ac:dyDescent="0.3">
      <c r="A10" s="36">
        <v>5</v>
      </c>
      <c r="B10" s="65" t="s">
        <v>23</v>
      </c>
      <c r="C10" s="65" t="s">
        <v>120</v>
      </c>
      <c r="D10" s="98" t="str">
        <f t="shared" si="0"/>
        <v xml:space="preserve"> </v>
      </c>
      <c r="E10" s="273"/>
      <c r="F10" s="273"/>
      <c r="G10" s="274"/>
      <c r="H10" s="275"/>
      <c r="I10" s="33"/>
      <c r="J10" s="100" t="str">
        <f t="shared" si="1"/>
        <v xml:space="preserve"> </v>
      </c>
      <c r="K10" s="273"/>
      <c r="L10" s="273"/>
      <c r="M10" s="274"/>
      <c r="N10" s="275"/>
      <c r="O10" s="33"/>
      <c r="P10" s="100" t="str">
        <f t="shared" si="2"/>
        <v xml:space="preserve"> </v>
      </c>
      <c r="Q10" s="273"/>
      <c r="R10" s="273"/>
      <c r="S10" s="274"/>
      <c r="T10" s="275"/>
      <c r="U10" s="29"/>
    </row>
    <row r="11" spans="1:22" ht="16.5" thickTop="1" thickBot="1" x14ac:dyDescent="0.3">
      <c r="B11" s="66" t="s">
        <v>24</v>
      </c>
      <c r="C11" s="67"/>
      <c r="D11" s="283" t="str">
        <f>IF(SUM(D6:D10)=0," ",AVERAGE(D6:D10))</f>
        <v xml:space="preserve"> </v>
      </c>
      <c r="E11" s="29"/>
      <c r="F11" s="29"/>
      <c r="G11" s="29"/>
      <c r="H11" s="29"/>
      <c r="I11" s="29"/>
      <c r="J11" s="101" t="str">
        <f>IF(SUM(J6:J10)=0," ",AVERAGE(J6:J10))</f>
        <v xml:space="preserve"> </v>
      </c>
      <c r="K11" s="29"/>
      <c r="L11" s="29"/>
      <c r="M11" s="29"/>
      <c r="N11" s="29"/>
      <c r="O11" s="29"/>
      <c r="P11" s="101" t="str">
        <f>IF(SUM(P6:P10)=0," ",AVERAGE(P6:P10))</f>
        <v xml:space="preserve"> </v>
      </c>
      <c r="Q11" s="29"/>
      <c r="R11" s="29"/>
      <c r="S11" s="29"/>
      <c r="T11" s="29"/>
      <c r="U11" s="29"/>
    </row>
    <row r="12" spans="1:22" s="5" customFormat="1" ht="15.75" thickTop="1" x14ac:dyDescent="0.25">
      <c r="A12" s="37"/>
      <c r="B12" s="68"/>
      <c r="C12" s="72" t="s">
        <v>185</v>
      </c>
      <c r="D12" s="314"/>
      <c r="E12" s="315"/>
      <c r="F12" s="315"/>
      <c r="G12" s="315"/>
      <c r="H12" s="316"/>
      <c r="I12" s="35"/>
      <c r="J12" s="314"/>
      <c r="K12" s="315"/>
      <c r="L12" s="315"/>
      <c r="M12" s="315"/>
      <c r="N12" s="316"/>
      <c r="O12" s="35"/>
      <c r="P12" s="314"/>
      <c r="Q12" s="315"/>
      <c r="R12" s="315"/>
      <c r="S12" s="315"/>
      <c r="T12" s="316"/>
      <c r="U12" s="11"/>
    </row>
    <row r="13" spans="1:22" s="5" customFormat="1" ht="15.75" x14ac:dyDescent="0.25">
      <c r="A13" s="37"/>
      <c r="B13" s="69" t="s">
        <v>25</v>
      </c>
      <c r="C13" s="62"/>
      <c r="D13" s="317"/>
      <c r="E13" s="318"/>
      <c r="F13" s="318"/>
      <c r="G13" s="318"/>
      <c r="H13" s="319"/>
      <c r="I13" s="35"/>
      <c r="J13" s="317"/>
      <c r="K13" s="318"/>
      <c r="L13" s="318"/>
      <c r="M13" s="318"/>
      <c r="N13" s="319"/>
      <c r="O13" s="35"/>
      <c r="P13" s="317"/>
      <c r="Q13" s="318"/>
      <c r="R13" s="318"/>
      <c r="S13" s="318"/>
      <c r="T13" s="319"/>
      <c r="U13" s="22"/>
    </row>
    <row r="14" spans="1:22" s="5" customFormat="1" ht="15.75" x14ac:dyDescent="0.25">
      <c r="A14" s="37"/>
      <c r="B14" s="64" t="s">
        <v>57</v>
      </c>
      <c r="C14" s="64" t="s">
        <v>58</v>
      </c>
      <c r="D14" s="26"/>
      <c r="E14" s="23"/>
      <c r="F14" s="23"/>
      <c r="G14" s="23"/>
      <c r="H14" s="23"/>
      <c r="I14" s="24"/>
      <c r="J14" s="77"/>
      <c r="K14" s="23"/>
      <c r="L14" s="23"/>
      <c r="M14" s="23"/>
      <c r="N14" s="23"/>
      <c r="O14" s="24"/>
      <c r="P14" s="77"/>
      <c r="Q14" s="23"/>
      <c r="R14" s="23"/>
      <c r="S14" s="23"/>
      <c r="T14" s="23"/>
      <c r="U14" s="24"/>
    </row>
    <row r="15" spans="1:22" ht="45.75" customHeight="1" x14ac:dyDescent="0.25">
      <c r="A15" s="36">
        <v>1</v>
      </c>
      <c r="B15" s="65" t="s">
        <v>26</v>
      </c>
      <c r="C15" s="65" t="s">
        <v>32</v>
      </c>
      <c r="D15" s="27" t="str">
        <f>IF(AND(ISBLANK(E15),ISBLANK(F15),ISBLANK(G15))," ",3.5+(AVERAGE(E15:G15)*2.5))</f>
        <v xml:space="preserve"> </v>
      </c>
      <c r="E15" s="276"/>
      <c r="F15" s="276"/>
      <c r="G15" s="277"/>
      <c r="H15" s="266"/>
      <c r="I15" s="29"/>
      <c r="J15" s="76" t="str">
        <f>IF(AND(ISBLANK(K15),ISBLANK(L15),ISBLANK(M15))," ",3.5+(AVERAGE(K15:M15)*2.5))</f>
        <v xml:space="preserve"> </v>
      </c>
      <c r="K15" s="276"/>
      <c r="L15" s="276"/>
      <c r="M15" s="277"/>
      <c r="N15" s="28"/>
      <c r="O15" s="29"/>
      <c r="P15" s="76" t="str">
        <f>IF(AND(ISBLANK(Q15),ISBLANK(R15),ISBLANK(S15))," ",3.5+(AVERAGE(Q15:S15)*2.5))</f>
        <v xml:space="preserve"> </v>
      </c>
      <c r="Q15" s="276"/>
      <c r="R15" s="276"/>
      <c r="S15" s="277"/>
      <c r="T15" s="266"/>
      <c r="U15" s="29"/>
    </row>
    <row r="16" spans="1:22" ht="15" customHeight="1" x14ac:dyDescent="0.25">
      <c r="A16" s="36">
        <v>2</v>
      </c>
      <c r="B16" s="65" t="s">
        <v>35</v>
      </c>
      <c r="C16" s="65" t="s">
        <v>37</v>
      </c>
      <c r="D16" s="27" t="str">
        <f t="shared" ref="D16:D22" si="3">IF(AND(ISBLANK(E16),ISBLANK(F16),ISBLANK(G16))," ",3.5+(AVERAGE(E16:G16)*2.5))</f>
        <v xml:space="preserve"> </v>
      </c>
      <c r="E16" s="276"/>
      <c r="F16" s="276"/>
      <c r="G16" s="277"/>
      <c r="H16" s="278"/>
      <c r="I16" s="29"/>
      <c r="J16" s="76" t="str">
        <f t="shared" ref="J16:J22" si="4">IF(AND(ISBLANK(K16),ISBLANK(L16),ISBLANK(M16))," ",3.5+(AVERAGE(K16:M16)*2.5))</f>
        <v xml:space="preserve"> </v>
      </c>
      <c r="K16" s="276"/>
      <c r="L16" s="276"/>
      <c r="M16" s="277"/>
      <c r="N16" s="34"/>
      <c r="O16" s="29"/>
      <c r="P16" s="76" t="str">
        <f t="shared" ref="P16:P22" si="5">IF(AND(ISBLANK(Q16),ISBLANK(R16),ISBLANK(S16))," ",3.5+(AVERAGE(Q16:S16)*2.5))</f>
        <v xml:space="preserve"> </v>
      </c>
      <c r="Q16" s="276"/>
      <c r="R16" s="276"/>
      <c r="S16" s="277"/>
      <c r="T16" s="278"/>
      <c r="U16" s="29"/>
    </row>
    <row r="17" spans="1:21" ht="15" x14ac:dyDescent="0.25">
      <c r="A17" s="36">
        <v>3</v>
      </c>
      <c r="B17" s="65" t="s">
        <v>36</v>
      </c>
      <c r="C17" s="65" t="s">
        <v>33</v>
      </c>
      <c r="D17" s="27" t="str">
        <f t="shared" si="3"/>
        <v xml:space="preserve"> </v>
      </c>
      <c r="E17" s="276"/>
      <c r="F17" s="276"/>
      <c r="G17" s="277"/>
      <c r="H17" s="278"/>
      <c r="I17" s="29"/>
      <c r="J17" s="76" t="str">
        <f t="shared" si="4"/>
        <v xml:space="preserve"> </v>
      </c>
      <c r="K17" s="276"/>
      <c r="L17" s="276"/>
      <c r="M17" s="277"/>
      <c r="N17" s="34"/>
      <c r="O17" s="29"/>
      <c r="P17" s="76" t="str">
        <f t="shared" si="5"/>
        <v xml:space="preserve"> </v>
      </c>
      <c r="Q17" s="276"/>
      <c r="R17" s="276"/>
      <c r="S17" s="277"/>
      <c r="T17" s="278"/>
      <c r="U17" s="29"/>
    </row>
    <row r="18" spans="1:21" ht="30" x14ac:dyDescent="0.25">
      <c r="A18" s="36">
        <v>4</v>
      </c>
      <c r="B18" s="65" t="s">
        <v>27</v>
      </c>
      <c r="C18" s="65" t="s">
        <v>38</v>
      </c>
      <c r="D18" s="27" t="str">
        <f t="shared" si="3"/>
        <v xml:space="preserve"> </v>
      </c>
      <c r="E18" s="276"/>
      <c r="F18" s="276"/>
      <c r="G18" s="277"/>
      <c r="H18" s="278"/>
      <c r="I18" s="29"/>
      <c r="J18" s="76" t="str">
        <f t="shared" si="4"/>
        <v xml:space="preserve"> </v>
      </c>
      <c r="K18" s="276"/>
      <c r="L18" s="276"/>
      <c r="M18" s="277"/>
      <c r="N18" s="34"/>
      <c r="O18" s="29"/>
      <c r="P18" s="76" t="str">
        <f t="shared" si="5"/>
        <v xml:space="preserve"> </v>
      </c>
      <c r="Q18" s="276"/>
      <c r="R18" s="276"/>
      <c r="S18" s="277"/>
      <c r="T18" s="278"/>
      <c r="U18" s="29"/>
    </row>
    <row r="19" spans="1:21" ht="30" x14ac:dyDescent="0.25">
      <c r="A19" s="36">
        <v>5</v>
      </c>
      <c r="B19" s="65" t="s">
        <v>28</v>
      </c>
      <c r="C19" s="65" t="s">
        <v>34</v>
      </c>
      <c r="D19" s="27" t="str">
        <f t="shared" si="3"/>
        <v xml:space="preserve"> </v>
      </c>
      <c r="E19" s="276"/>
      <c r="F19" s="276"/>
      <c r="G19" s="277"/>
      <c r="H19" s="269"/>
      <c r="I19" s="29"/>
      <c r="J19" s="76" t="str">
        <f t="shared" si="4"/>
        <v xml:space="preserve"> </v>
      </c>
      <c r="K19" s="276"/>
      <c r="L19" s="276"/>
      <c r="M19" s="277"/>
      <c r="N19" s="30"/>
      <c r="O19" s="29"/>
      <c r="P19" s="76" t="str">
        <f t="shared" si="5"/>
        <v xml:space="preserve"> </v>
      </c>
      <c r="Q19" s="267"/>
      <c r="R19" s="267"/>
      <c r="S19" s="268"/>
      <c r="T19" s="269"/>
      <c r="U19" s="29"/>
    </row>
    <row r="20" spans="1:21" ht="30" x14ac:dyDescent="0.25">
      <c r="A20" s="36">
        <v>6</v>
      </c>
      <c r="B20" s="65" t="s">
        <v>54</v>
      </c>
      <c r="C20" s="65" t="s">
        <v>59</v>
      </c>
      <c r="D20" s="27" t="str">
        <f t="shared" si="3"/>
        <v xml:space="preserve"> </v>
      </c>
      <c r="E20" s="276"/>
      <c r="F20" s="276"/>
      <c r="G20" s="277"/>
      <c r="H20" s="269"/>
      <c r="I20" s="29"/>
      <c r="J20" s="76" t="str">
        <f t="shared" si="4"/>
        <v xml:space="preserve"> </v>
      </c>
      <c r="K20" s="276"/>
      <c r="L20" s="276"/>
      <c r="M20" s="277"/>
      <c r="N20" s="30"/>
      <c r="O20" s="29"/>
      <c r="P20" s="76" t="str">
        <f t="shared" si="5"/>
        <v xml:space="preserve"> </v>
      </c>
      <c r="Q20" s="267"/>
      <c r="R20" s="267"/>
      <c r="S20" s="268"/>
      <c r="T20" s="269"/>
      <c r="U20" s="29"/>
    </row>
    <row r="21" spans="1:21" ht="30" x14ac:dyDescent="0.25">
      <c r="A21" s="36">
        <v>7</v>
      </c>
      <c r="B21" s="65" t="s">
        <v>30</v>
      </c>
      <c r="C21" s="65" t="s">
        <v>60</v>
      </c>
      <c r="D21" s="27" t="str">
        <f t="shared" si="3"/>
        <v xml:space="preserve"> </v>
      </c>
      <c r="E21" s="279"/>
      <c r="F21" s="279"/>
      <c r="G21" s="280"/>
      <c r="H21" s="272"/>
      <c r="I21" s="29"/>
      <c r="J21" s="76" t="str">
        <f t="shared" si="4"/>
        <v xml:space="preserve"> </v>
      </c>
      <c r="K21" s="279"/>
      <c r="L21" s="279"/>
      <c r="M21" s="280"/>
      <c r="N21" s="31"/>
      <c r="O21" s="29"/>
      <c r="P21" s="76" t="str">
        <f t="shared" si="5"/>
        <v xml:space="preserve"> </v>
      </c>
      <c r="Q21" s="270"/>
      <c r="R21" s="270"/>
      <c r="S21" s="271"/>
      <c r="T21" s="272"/>
      <c r="U21" s="29"/>
    </row>
    <row r="22" spans="1:21" ht="15.75" thickBot="1" x14ac:dyDescent="0.3">
      <c r="A22" s="36">
        <v>8</v>
      </c>
      <c r="B22" s="70" t="s">
        <v>29</v>
      </c>
      <c r="C22" s="71" t="s">
        <v>31</v>
      </c>
      <c r="D22" s="98" t="str">
        <f t="shared" si="3"/>
        <v xml:space="preserve"> </v>
      </c>
      <c r="E22" s="273"/>
      <c r="F22" s="273"/>
      <c r="G22" s="274"/>
      <c r="H22" s="275"/>
      <c r="I22" s="33"/>
      <c r="J22" s="100" t="str">
        <f t="shared" si="4"/>
        <v xml:space="preserve"> </v>
      </c>
      <c r="K22" s="273"/>
      <c r="L22" s="273"/>
      <c r="M22" s="274"/>
      <c r="N22" s="32"/>
      <c r="O22" s="33"/>
      <c r="P22" s="100" t="str">
        <f t="shared" si="5"/>
        <v xml:space="preserve"> </v>
      </c>
      <c r="Q22" s="273"/>
      <c r="R22" s="273"/>
      <c r="S22" s="274"/>
      <c r="T22" s="275"/>
      <c r="U22" s="29"/>
    </row>
    <row r="23" spans="1:21" ht="16.5" thickTop="1" thickBot="1" x14ac:dyDescent="0.3">
      <c r="B23" s="66" t="s">
        <v>24</v>
      </c>
      <c r="C23" s="67"/>
      <c r="D23" s="99" t="str">
        <f>IF(SUM(D15:D22)=0," ",AVERAGE(D15:D22))</f>
        <v xml:space="preserve"> </v>
      </c>
      <c r="E23" s="29"/>
      <c r="F23" s="29"/>
      <c r="G23" s="29"/>
      <c r="H23" s="29"/>
      <c r="I23" s="29"/>
      <c r="J23" s="101" t="str">
        <f>IF(SUM(J15:J22)=0," ",AVERAGE(J15:J22))</f>
        <v xml:space="preserve"> </v>
      </c>
      <c r="K23" s="29"/>
      <c r="L23" s="29"/>
      <c r="M23" s="29"/>
      <c r="N23" s="29"/>
      <c r="O23" s="29"/>
      <c r="P23" s="101" t="str">
        <f>IF(SUM(P15:P22)=0," ",AVERAGE(P15:P22))</f>
        <v xml:space="preserve"> </v>
      </c>
      <c r="Q23" s="29"/>
      <c r="R23" s="29"/>
      <c r="S23" s="29"/>
      <c r="T23" s="29"/>
      <c r="U23" s="29"/>
    </row>
    <row r="24" spans="1:21" s="5" customFormat="1" ht="15.75" thickTop="1" x14ac:dyDescent="0.25">
      <c r="A24" s="37"/>
      <c r="B24" s="68"/>
      <c r="C24" s="72" t="s">
        <v>185</v>
      </c>
      <c r="D24" s="314"/>
      <c r="E24" s="315"/>
      <c r="F24" s="315"/>
      <c r="G24" s="315"/>
      <c r="H24" s="316"/>
      <c r="I24" s="35"/>
      <c r="J24" s="314"/>
      <c r="K24" s="315"/>
      <c r="L24" s="315"/>
      <c r="M24" s="315"/>
      <c r="N24" s="316"/>
      <c r="O24" s="35"/>
      <c r="P24" s="314"/>
      <c r="Q24" s="315"/>
      <c r="R24" s="315"/>
      <c r="S24" s="315"/>
      <c r="T24" s="316"/>
      <c r="U24" s="11"/>
    </row>
    <row r="25" spans="1:21" s="5" customFormat="1" ht="15.75" x14ac:dyDescent="0.25">
      <c r="A25" s="37"/>
      <c r="B25" s="69" t="s">
        <v>39</v>
      </c>
      <c r="C25" s="62"/>
      <c r="D25" s="317"/>
      <c r="E25" s="318"/>
      <c r="F25" s="318"/>
      <c r="G25" s="318"/>
      <c r="H25" s="319"/>
      <c r="I25" s="35"/>
      <c r="J25" s="317"/>
      <c r="K25" s="318"/>
      <c r="L25" s="318"/>
      <c r="M25" s="318"/>
      <c r="N25" s="319"/>
      <c r="O25" s="35"/>
      <c r="P25" s="317"/>
      <c r="Q25" s="318"/>
      <c r="R25" s="318"/>
      <c r="S25" s="318"/>
      <c r="T25" s="319"/>
      <c r="U25" s="22"/>
    </row>
    <row r="26" spans="1:21" s="5" customFormat="1" ht="15.75" x14ac:dyDescent="0.25">
      <c r="A26" s="37"/>
      <c r="B26" s="64" t="s">
        <v>57</v>
      </c>
      <c r="C26" s="64" t="s">
        <v>58</v>
      </c>
      <c r="D26" s="26"/>
      <c r="E26" s="23"/>
      <c r="F26" s="23"/>
      <c r="G26" s="23"/>
      <c r="H26" s="23"/>
      <c r="I26" s="24"/>
      <c r="J26" s="77"/>
      <c r="K26" s="23"/>
      <c r="L26" s="23"/>
      <c r="M26" s="23"/>
      <c r="N26" s="23"/>
      <c r="O26" s="24"/>
      <c r="P26" s="77"/>
      <c r="Q26" s="23"/>
      <c r="R26" s="23"/>
      <c r="S26" s="23"/>
      <c r="T26" s="23"/>
      <c r="U26" s="24"/>
    </row>
    <row r="27" spans="1:21" ht="30" x14ac:dyDescent="0.25">
      <c r="A27" s="36">
        <v>1</v>
      </c>
      <c r="B27" s="71" t="s">
        <v>40</v>
      </c>
      <c r="C27" s="71" t="s">
        <v>45</v>
      </c>
      <c r="D27" s="27" t="str">
        <f>IF(AND(ISBLANK(E27),ISBLANK(F27),ISBLANK(G27))," ",3.5+(AVERAGE(E27:G27)*2.5))</f>
        <v xml:space="preserve"> </v>
      </c>
      <c r="E27" s="264"/>
      <c r="F27" s="264"/>
      <c r="G27" s="265"/>
      <c r="H27" s="266"/>
      <c r="I27" s="29"/>
      <c r="J27" s="76" t="str">
        <f>IF(AND(ISBLANK(K27),ISBLANK(L27),ISBLANK(M27))," ",3.5+(AVERAGE(K27:M27)*2.5))</f>
        <v xml:space="preserve"> </v>
      </c>
      <c r="K27" s="264"/>
      <c r="L27" s="264"/>
      <c r="M27" s="265"/>
      <c r="N27" s="266"/>
      <c r="O27" s="29"/>
      <c r="P27" s="76" t="str">
        <f>IF(AND(ISBLANK(Q27),ISBLANK(R27),ISBLANK(S27))," ",3.5+(AVERAGE(Q27:S27)*2.5))</f>
        <v xml:space="preserve"> </v>
      </c>
      <c r="Q27" s="276"/>
      <c r="R27" s="276"/>
      <c r="S27" s="277"/>
      <c r="T27" s="266"/>
      <c r="U27" s="29"/>
    </row>
    <row r="28" spans="1:21" ht="30" x14ac:dyDescent="0.25">
      <c r="A28" s="36">
        <v>2</v>
      </c>
      <c r="B28" s="71" t="s">
        <v>41</v>
      </c>
      <c r="C28" s="71" t="s">
        <v>65</v>
      </c>
      <c r="D28" s="27" t="str">
        <f t="shared" ref="D28:D31" si="6">IF(AND(ISBLANK(E28),ISBLANK(F28),ISBLANK(G28))," ",3.5+(AVERAGE(E28:G28)*2.5))</f>
        <v xml:space="preserve"> </v>
      </c>
      <c r="E28" s="267"/>
      <c r="F28" s="267"/>
      <c r="G28" s="268"/>
      <c r="H28" s="269"/>
      <c r="I28" s="29"/>
      <c r="J28" s="76" t="str">
        <f t="shared" ref="J28:J31" si="7">IF(AND(ISBLANK(K28),ISBLANK(L28),ISBLANK(M28))," ",3.5+(AVERAGE(K28:M28)*2.5))</f>
        <v xml:space="preserve"> </v>
      </c>
      <c r="K28" s="267"/>
      <c r="L28" s="267"/>
      <c r="M28" s="268"/>
      <c r="N28" s="269"/>
      <c r="O28" s="29"/>
      <c r="P28" s="76" t="str">
        <f t="shared" ref="P28:P31" si="8">IF(AND(ISBLANK(Q28),ISBLANK(R28),ISBLANK(S28))," ",3.5+(AVERAGE(Q28:S28)*2.5))</f>
        <v xml:space="preserve"> </v>
      </c>
      <c r="Q28" s="267"/>
      <c r="R28" s="267"/>
      <c r="S28" s="268"/>
      <c r="T28" s="269"/>
      <c r="U28" s="29"/>
    </row>
    <row r="29" spans="1:21" ht="30" x14ac:dyDescent="0.25">
      <c r="A29" s="36">
        <v>3</v>
      </c>
      <c r="B29" s="71" t="s">
        <v>42</v>
      </c>
      <c r="C29" s="71" t="s">
        <v>46</v>
      </c>
      <c r="D29" s="27" t="str">
        <f t="shared" si="6"/>
        <v xml:space="preserve"> </v>
      </c>
      <c r="E29" s="267"/>
      <c r="F29" s="267"/>
      <c r="G29" s="268"/>
      <c r="H29" s="269"/>
      <c r="I29" s="29"/>
      <c r="J29" s="76" t="str">
        <f t="shared" si="7"/>
        <v xml:space="preserve"> </v>
      </c>
      <c r="K29" s="267"/>
      <c r="L29" s="267"/>
      <c r="M29" s="268"/>
      <c r="N29" s="269"/>
      <c r="O29" s="29"/>
      <c r="P29" s="76" t="str">
        <f t="shared" si="8"/>
        <v xml:space="preserve"> </v>
      </c>
      <c r="Q29" s="267"/>
      <c r="R29" s="267"/>
      <c r="S29" s="268"/>
      <c r="T29" s="269"/>
      <c r="U29" s="29"/>
    </row>
    <row r="30" spans="1:21" ht="30" x14ac:dyDescent="0.25">
      <c r="A30" s="36">
        <v>4</v>
      </c>
      <c r="B30" s="71" t="s">
        <v>44</v>
      </c>
      <c r="C30" s="71" t="s">
        <v>47</v>
      </c>
      <c r="D30" s="27" t="str">
        <f t="shared" si="6"/>
        <v xml:space="preserve"> </v>
      </c>
      <c r="E30" s="267"/>
      <c r="F30" s="267"/>
      <c r="G30" s="268"/>
      <c r="H30" s="281"/>
      <c r="I30" s="29"/>
      <c r="J30" s="76" t="str">
        <f t="shared" si="7"/>
        <v xml:space="preserve"> </v>
      </c>
      <c r="K30" s="267"/>
      <c r="L30" s="267"/>
      <c r="M30" s="268"/>
      <c r="N30" s="272"/>
      <c r="O30" s="29"/>
      <c r="P30" s="76" t="str">
        <f t="shared" si="8"/>
        <v xml:space="preserve"> </v>
      </c>
      <c r="Q30" s="270"/>
      <c r="R30" s="270"/>
      <c r="S30" s="271"/>
      <c r="T30" s="272"/>
      <c r="U30" s="29"/>
    </row>
    <row r="31" spans="1:21" ht="30.75" thickBot="1" x14ac:dyDescent="0.3">
      <c r="A31" s="36">
        <v>5</v>
      </c>
      <c r="B31" s="71" t="s">
        <v>43</v>
      </c>
      <c r="C31" s="71" t="s">
        <v>66</v>
      </c>
      <c r="D31" s="98" t="str">
        <f t="shared" si="6"/>
        <v xml:space="preserve"> </v>
      </c>
      <c r="E31" s="273"/>
      <c r="F31" s="273"/>
      <c r="G31" s="274"/>
      <c r="H31" s="282"/>
      <c r="I31" s="33"/>
      <c r="J31" s="100" t="str">
        <f t="shared" si="7"/>
        <v xml:space="preserve"> </v>
      </c>
      <c r="K31" s="273"/>
      <c r="L31" s="273"/>
      <c r="M31" s="274"/>
      <c r="N31" s="275"/>
      <c r="O31" s="33"/>
      <c r="P31" s="100" t="str">
        <f t="shared" si="8"/>
        <v xml:space="preserve"> </v>
      </c>
      <c r="Q31" s="273"/>
      <c r="R31" s="273"/>
      <c r="S31" s="274"/>
      <c r="T31" s="275"/>
      <c r="U31" s="29"/>
    </row>
    <row r="32" spans="1:21" ht="16.5" thickTop="1" thickBot="1" x14ac:dyDescent="0.3">
      <c r="B32" s="66" t="s">
        <v>24</v>
      </c>
      <c r="C32" s="67"/>
      <c r="D32" s="99" t="str">
        <f>IF(SUM(D27:D31)=0," ",AVERAGE(D27:D31))</f>
        <v xml:space="preserve"> </v>
      </c>
      <c r="E32" s="29"/>
      <c r="F32" s="29"/>
      <c r="G32" s="29"/>
      <c r="H32" s="29"/>
      <c r="I32" s="29"/>
      <c r="J32" s="101" t="str">
        <f>IF(SUM(J27:J31)=0," ",AVERAGE(J27:J31))</f>
        <v xml:space="preserve"> </v>
      </c>
      <c r="K32" s="29"/>
      <c r="L32" s="29"/>
      <c r="M32" s="29"/>
      <c r="N32" s="29"/>
      <c r="O32" s="29"/>
      <c r="P32" s="101" t="str">
        <f>IF(SUM(P27:P31)=0," ",AVERAGE(P27:P31))</f>
        <v xml:space="preserve"> </v>
      </c>
      <c r="Q32" s="29"/>
      <c r="R32" s="29"/>
      <c r="S32" s="29"/>
      <c r="T32" s="29"/>
      <c r="U32" s="29"/>
    </row>
    <row r="33" spans="1:21" s="5" customFormat="1" ht="15.75" thickTop="1" x14ac:dyDescent="0.25">
      <c r="A33" s="37"/>
      <c r="B33" s="67"/>
      <c r="C33" s="72" t="s">
        <v>185</v>
      </c>
      <c r="D33" s="314"/>
      <c r="E33" s="315"/>
      <c r="F33" s="315"/>
      <c r="G33" s="315"/>
      <c r="H33" s="316"/>
      <c r="I33" s="35"/>
      <c r="J33" s="314"/>
      <c r="K33" s="315"/>
      <c r="L33" s="315"/>
      <c r="M33" s="315"/>
      <c r="N33" s="316"/>
      <c r="O33" s="35"/>
      <c r="P33" s="314"/>
      <c r="Q33" s="315"/>
      <c r="R33" s="315"/>
      <c r="S33" s="315"/>
      <c r="T33" s="316"/>
      <c r="U33" s="11"/>
    </row>
    <row r="34" spans="1:21" s="5" customFormat="1" ht="15.75" x14ac:dyDescent="0.25">
      <c r="A34" s="37"/>
      <c r="B34" s="69" t="s">
        <v>48</v>
      </c>
      <c r="C34" s="62"/>
      <c r="D34" s="317"/>
      <c r="E34" s="318"/>
      <c r="F34" s="318"/>
      <c r="G34" s="318"/>
      <c r="H34" s="319"/>
      <c r="I34" s="35"/>
      <c r="J34" s="317"/>
      <c r="K34" s="318"/>
      <c r="L34" s="318"/>
      <c r="M34" s="318"/>
      <c r="N34" s="319"/>
      <c r="O34" s="35"/>
      <c r="P34" s="317"/>
      <c r="Q34" s="318"/>
      <c r="R34" s="318"/>
      <c r="S34" s="318"/>
      <c r="T34" s="319"/>
      <c r="U34" s="22"/>
    </row>
    <row r="35" spans="1:21" s="5" customFormat="1" ht="15.75" x14ac:dyDescent="0.25">
      <c r="A35" s="37"/>
      <c r="B35" s="64" t="s">
        <v>57</v>
      </c>
      <c r="C35" s="64" t="s">
        <v>58</v>
      </c>
      <c r="D35" s="26"/>
      <c r="E35" s="23"/>
      <c r="F35" s="23"/>
      <c r="G35" s="23"/>
      <c r="H35" s="23"/>
      <c r="I35" s="24"/>
      <c r="J35" s="77"/>
      <c r="K35" s="23"/>
      <c r="L35" s="23"/>
      <c r="M35" s="23"/>
      <c r="N35" s="23"/>
      <c r="O35" s="24"/>
      <c r="P35" s="77"/>
      <c r="Q35" s="23"/>
      <c r="R35" s="23"/>
      <c r="S35" s="23"/>
      <c r="T35" s="23"/>
      <c r="U35" s="24"/>
    </row>
    <row r="36" spans="1:21" ht="15" x14ac:dyDescent="0.25">
      <c r="A36" s="36">
        <v>1</v>
      </c>
      <c r="B36" s="71" t="s">
        <v>49</v>
      </c>
      <c r="C36" s="71" t="s">
        <v>61</v>
      </c>
      <c r="D36" s="27" t="str">
        <f>IF(AND(ISBLANK(E36),ISBLANK(F36),ISBLANK(G36))," ",3.5+(AVERAGE(E36:G36)*2.5))</f>
        <v xml:space="preserve"> </v>
      </c>
      <c r="E36" s="267"/>
      <c r="F36" s="267"/>
      <c r="G36" s="267"/>
      <c r="H36" s="266"/>
      <c r="I36" s="29"/>
      <c r="J36" s="76" t="str">
        <f>IF(AND(ISBLANK(K36),ISBLANK(L36),ISBLANK(M36))," ",3.5+(AVERAGE(K36:M36)*2.5))</f>
        <v xml:space="preserve"> </v>
      </c>
      <c r="K36" s="267"/>
      <c r="L36" s="267"/>
      <c r="M36" s="267"/>
      <c r="N36" s="266"/>
      <c r="O36" s="29"/>
      <c r="P36" s="76" t="str">
        <f>IF(AND(ISBLANK(Q36),ISBLANK(R36),ISBLANK(S36))," ",3.5+(AVERAGE(Q36:S36)*2.5))</f>
        <v xml:space="preserve"> </v>
      </c>
      <c r="Q36" s="276"/>
      <c r="R36" s="276"/>
      <c r="S36" s="277"/>
      <c r="T36" s="266"/>
      <c r="U36" s="29"/>
    </row>
    <row r="37" spans="1:21" ht="30" x14ac:dyDescent="0.25">
      <c r="A37" s="36">
        <v>2</v>
      </c>
      <c r="B37" s="71" t="s">
        <v>50</v>
      </c>
      <c r="C37" s="71" t="s">
        <v>53</v>
      </c>
      <c r="D37" s="27" t="str">
        <f t="shared" ref="D37:D38" si="9">IF(AND(ISBLANK(E37),ISBLANK(F37),ISBLANK(G37))," ",3.5+(AVERAGE(E37:G37)*2.5))</f>
        <v xml:space="preserve"> </v>
      </c>
      <c r="E37" s="267"/>
      <c r="F37" s="267"/>
      <c r="G37" s="267"/>
      <c r="H37" s="269"/>
      <c r="I37" s="29"/>
      <c r="J37" s="76" t="str">
        <f t="shared" ref="J37:J38" si="10">IF(AND(ISBLANK(K37),ISBLANK(L37),ISBLANK(M37))," ",3.5+(AVERAGE(K37:M37)*2.5))</f>
        <v xml:space="preserve"> </v>
      </c>
      <c r="K37" s="267"/>
      <c r="L37" s="267"/>
      <c r="M37" s="267"/>
      <c r="N37" s="269"/>
      <c r="O37" s="29"/>
      <c r="P37" s="76" t="str">
        <f t="shared" ref="P37:P38" si="11">IF(AND(ISBLANK(Q37),ISBLANK(R37),ISBLANK(S37))," ",3.5+(AVERAGE(Q37:S37)*2.5))</f>
        <v xml:space="preserve"> </v>
      </c>
      <c r="Q37" s="267"/>
      <c r="R37" s="267"/>
      <c r="S37" s="268"/>
      <c r="T37" s="269"/>
      <c r="U37" s="29"/>
    </row>
    <row r="38" spans="1:21" ht="45.75" thickBot="1" x14ac:dyDescent="0.3">
      <c r="A38" s="36">
        <v>3</v>
      </c>
      <c r="B38" s="71" t="s">
        <v>51</v>
      </c>
      <c r="C38" s="71" t="s">
        <v>52</v>
      </c>
      <c r="D38" s="98" t="str">
        <f t="shared" si="9"/>
        <v xml:space="preserve"> </v>
      </c>
      <c r="E38" s="273"/>
      <c r="F38" s="273"/>
      <c r="G38" s="274"/>
      <c r="H38" s="275"/>
      <c r="I38" s="29"/>
      <c r="J38" s="100" t="str">
        <f t="shared" si="10"/>
        <v xml:space="preserve"> </v>
      </c>
      <c r="K38" s="273"/>
      <c r="L38" s="273"/>
      <c r="M38" s="274"/>
      <c r="N38" s="275"/>
      <c r="O38" s="29"/>
      <c r="P38" s="100" t="str">
        <f t="shared" si="11"/>
        <v xml:space="preserve"> </v>
      </c>
      <c r="Q38" s="273"/>
      <c r="R38" s="273"/>
      <c r="S38" s="274"/>
      <c r="T38" s="275"/>
      <c r="U38" s="29"/>
    </row>
    <row r="39" spans="1:21" ht="16.5" thickTop="1" thickBot="1" x14ac:dyDescent="0.3">
      <c r="B39" s="66" t="s">
        <v>24</v>
      </c>
      <c r="C39" s="67"/>
      <c r="D39" s="99" t="str">
        <f>IF(SUM(D36:D38)=0," ",AVERAGE(D36:D38))</f>
        <v xml:space="preserve"> </v>
      </c>
      <c r="E39" s="29"/>
      <c r="F39" s="29"/>
      <c r="G39" s="29"/>
      <c r="H39" s="29"/>
      <c r="I39" s="29"/>
      <c r="J39" s="101" t="str">
        <f>IF(SUM(J36:J38)=0," ",AVERAGE(J36:J38))</f>
        <v xml:space="preserve"> </v>
      </c>
      <c r="K39" s="29"/>
      <c r="L39" s="29"/>
      <c r="M39" s="29"/>
      <c r="N39" s="29"/>
      <c r="O39" s="29"/>
      <c r="P39" s="101" t="str">
        <f>IF(SUM(P36:P38)=0," ",AVERAGE(P36:P38))</f>
        <v xml:space="preserve"> </v>
      </c>
      <c r="Q39" s="29"/>
      <c r="R39" s="29"/>
      <c r="S39" s="29"/>
      <c r="T39" s="29"/>
      <c r="U39" s="29"/>
    </row>
    <row r="40" spans="1:21" ht="15.75" thickTop="1" x14ac:dyDescent="0.25">
      <c r="B40" s="66"/>
      <c r="C40" s="72" t="s">
        <v>185</v>
      </c>
      <c r="D40" s="314"/>
      <c r="E40" s="315"/>
      <c r="F40" s="315"/>
      <c r="G40" s="315"/>
      <c r="H40" s="316"/>
      <c r="I40" s="29"/>
      <c r="J40" s="314"/>
      <c r="K40" s="315"/>
      <c r="L40" s="315"/>
      <c r="M40" s="315"/>
      <c r="N40" s="316"/>
      <c r="O40" s="29"/>
      <c r="P40" s="314"/>
      <c r="Q40" s="315"/>
      <c r="R40" s="315"/>
      <c r="S40" s="315"/>
      <c r="T40" s="316"/>
      <c r="U40" s="29"/>
    </row>
    <row r="41" spans="1:21" ht="15" x14ac:dyDescent="0.25">
      <c r="B41" s="6"/>
      <c r="D41" s="317"/>
      <c r="E41" s="318"/>
      <c r="F41" s="318"/>
      <c r="G41" s="318"/>
      <c r="H41" s="319"/>
      <c r="I41" s="35"/>
      <c r="J41" s="317"/>
      <c r="K41" s="318"/>
      <c r="L41" s="318"/>
      <c r="M41" s="318"/>
      <c r="N41" s="319"/>
      <c r="O41" s="35"/>
      <c r="P41" s="317"/>
      <c r="Q41" s="318"/>
      <c r="R41" s="318"/>
      <c r="S41" s="318"/>
      <c r="T41" s="319"/>
      <c r="U41" s="35"/>
    </row>
    <row r="42" spans="1:21" ht="15" x14ac:dyDescent="0.25"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35"/>
    </row>
    <row r="43" spans="1:21" x14ac:dyDescent="0.25"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</row>
    <row r="44" spans="1:21" x14ac:dyDescent="0.25">
      <c r="B44" s="62"/>
      <c r="C44" s="62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1" x14ac:dyDescent="0.25">
      <c r="B45" s="62"/>
      <c r="C45" s="62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1" x14ac:dyDescent="0.25">
      <c r="B46" s="62"/>
      <c r="C46" s="73" t="s">
        <v>64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1:21" x14ac:dyDescent="0.25">
      <c r="B47" s="62"/>
      <c r="C47" s="74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  <row r="49" spans="1:4" s="6" customFormat="1" x14ac:dyDescent="0.25">
      <c r="A49" s="36"/>
      <c r="B49" s="63"/>
      <c r="C49" s="73"/>
      <c r="D49" s="25"/>
    </row>
    <row r="50" spans="1:4" s="6" customFormat="1" x14ac:dyDescent="0.25">
      <c r="B50" s="63"/>
      <c r="C50" s="75"/>
    </row>
    <row r="51" spans="1:4" s="6" customFormat="1" x14ac:dyDescent="0.25">
      <c r="B51" s="63"/>
      <c r="C51" s="63"/>
    </row>
    <row r="52" spans="1:4" s="6" customFormat="1" x14ac:dyDescent="0.25">
      <c r="B52" s="63"/>
      <c r="C52" s="73"/>
    </row>
    <row r="53" spans="1:4" s="6" customFormat="1" x14ac:dyDescent="0.25">
      <c r="B53" s="63"/>
      <c r="C53" s="75"/>
    </row>
    <row r="54" spans="1:4" s="6" customFormat="1" x14ac:dyDescent="0.25">
      <c r="B54" s="63"/>
      <c r="C54" s="63"/>
    </row>
    <row r="63" spans="1:4" s="6" customFormat="1" x14ac:dyDescent="0.25">
      <c r="A63" s="36"/>
      <c r="B63" s="63"/>
      <c r="C63" s="63"/>
    </row>
    <row r="64" spans="1:4" s="6" customFormat="1" x14ac:dyDescent="0.25">
      <c r="A64" s="36"/>
      <c r="B64" s="63"/>
      <c r="C64" s="63"/>
    </row>
    <row r="68" spans="1:21" ht="27.75" customHeight="1" x14ac:dyDescent="0.25">
      <c r="D68" s="36">
        <v>1</v>
      </c>
      <c r="E68" s="330" t="str">
        <f t="shared" ref="E68:E75" si="12">C15</f>
        <v>Door de kennis die hij heeft opgedaan tijdens het schrijven van het ondernemingsplan is hij vol zelfvertrouwen over de lange termijn doelen die hij voor de onderneming voor ogen heeft</v>
      </c>
      <c r="F68" s="330"/>
      <c r="G68" s="330"/>
      <c r="H68" s="330"/>
      <c r="I68" s="330"/>
      <c r="J68" s="330"/>
      <c r="K68" s="330"/>
      <c r="L68" s="330"/>
      <c r="M68" s="330"/>
      <c r="N68" s="330"/>
      <c r="O68" s="330"/>
      <c r="P68" s="330"/>
      <c r="Q68" s="330"/>
      <c r="R68" s="330"/>
      <c r="S68" s="330"/>
      <c r="T68" s="330"/>
      <c r="U68" s="4"/>
    </row>
    <row r="69" spans="1:21" x14ac:dyDescent="0.25">
      <c r="A69" s="36">
        <v>1</v>
      </c>
      <c r="B69" s="312" t="str">
        <f>C6</f>
        <v>Zoekt proactief naar trends en ontwikkelingen en bedenkt verbeteracties voor de onderneming</v>
      </c>
      <c r="C69" s="312"/>
      <c r="D69" s="36">
        <v>2</v>
      </c>
      <c r="E69" s="330" t="str">
        <f t="shared" si="12"/>
        <v>Durft beslissingen te nemen bij het ontstaan van problemen</v>
      </c>
      <c r="F69" s="330"/>
      <c r="G69" s="330"/>
      <c r="H69" s="330"/>
      <c r="I69" s="330"/>
      <c r="J69" s="330"/>
      <c r="K69" s="330"/>
      <c r="L69" s="330"/>
      <c r="M69" s="330"/>
      <c r="N69" s="330"/>
      <c r="O69" s="330"/>
      <c r="P69" s="330"/>
      <c r="Q69" s="330"/>
      <c r="R69" s="330"/>
      <c r="S69" s="330"/>
      <c r="T69" s="330"/>
      <c r="U69" s="4"/>
    </row>
    <row r="70" spans="1:21" x14ac:dyDescent="0.25">
      <c r="A70" s="36">
        <v>2</v>
      </c>
      <c r="B70" s="312" t="str">
        <f t="shared" ref="B70:B73" si="13">C7</f>
        <v>Heeft toekomstvisie en communiceert deze actief</v>
      </c>
      <c r="C70" s="312"/>
      <c r="D70" s="36">
        <v>3</v>
      </c>
      <c r="E70" s="330" t="str">
        <f t="shared" si="12"/>
        <v>Gaat zelf actief op zoek naar oplossingen bij problemen</v>
      </c>
      <c r="F70" s="330"/>
      <c r="G70" s="330"/>
      <c r="H70" s="330"/>
      <c r="I70" s="330"/>
      <c r="J70" s="330"/>
      <c r="K70" s="330"/>
      <c r="L70" s="330"/>
      <c r="M70" s="330"/>
      <c r="N70" s="330"/>
      <c r="O70" s="330"/>
      <c r="P70" s="330"/>
      <c r="Q70" s="330"/>
      <c r="R70" s="330"/>
      <c r="S70" s="330"/>
      <c r="T70" s="330"/>
      <c r="U70" s="4"/>
    </row>
    <row r="71" spans="1:21" x14ac:dyDescent="0.25">
      <c r="A71" s="36">
        <v>3</v>
      </c>
      <c r="B71" s="312" t="str">
        <f t="shared" si="13"/>
        <v>Staat open voor vernieuwingen en heeft initiatieven genomen</v>
      </c>
      <c r="C71" s="312"/>
      <c r="D71" s="36">
        <v>4</v>
      </c>
      <c r="E71" s="330" t="str">
        <f t="shared" si="12"/>
        <v>Toont verantwoordelijkheid bij het handelen op basis van de diverse deelplannen</v>
      </c>
      <c r="F71" s="330"/>
      <c r="G71" s="330"/>
      <c r="H71" s="330"/>
      <c r="I71" s="330"/>
      <c r="J71" s="330"/>
      <c r="K71" s="330"/>
      <c r="L71" s="330"/>
      <c r="M71" s="330"/>
      <c r="N71" s="330"/>
      <c r="O71" s="330"/>
      <c r="P71" s="330"/>
      <c r="Q71" s="330"/>
      <c r="R71" s="330"/>
      <c r="S71" s="330"/>
      <c r="T71" s="330"/>
      <c r="U71" s="4"/>
    </row>
    <row r="72" spans="1:21" ht="25.7" customHeight="1" x14ac:dyDescent="0.25">
      <c r="A72" s="36">
        <v>4</v>
      </c>
      <c r="B72" s="312" t="str">
        <f t="shared" si="13"/>
        <v>Ziet kansen voor de onderneming in de toekomst; weet welke kansen de onderneming ten goede komen en is in staat deze mogelijkheden zelfstandig op te pakken</v>
      </c>
      <c r="C72" s="312"/>
      <c r="D72" s="36">
        <v>5</v>
      </c>
      <c r="E72" s="330" t="str">
        <f t="shared" si="12"/>
        <v>Is in staat zich aan te passen aan veranderingen die zich voordoen tijdens het schrijven</v>
      </c>
      <c r="F72" s="330"/>
      <c r="G72" s="330"/>
      <c r="H72" s="330"/>
      <c r="I72" s="330"/>
      <c r="J72" s="330"/>
      <c r="K72" s="330"/>
      <c r="L72" s="330"/>
      <c r="M72" s="330"/>
      <c r="N72" s="330"/>
      <c r="O72" s="330"/>
      <c r="P72" s="330"/>
      <c r="Q72" s="330"/>
      <c r="R72" s="330"/>
      <c r="S72" s="330"/>
      <c r="T72" s="330"/>
      <c r="U72" s="4"/>
    </row>
    <row r="73" spans="1:21" x14ac:dyDescent="0.25">
      <c r="A73" s="36">
        <v>5</v>
      </c>
      <c r="B73" s="312" t="str">
        <f t="shared" si="13"/>
        <v>Is goed in staat om gegevens te analyseren en de risico's af te wegen</v>
      </c>
      <c r="C73" s="312"/>
      <c r="D73" s="36">
        <v>6</v>
      </c>
      <c r="E73" s="330" t="str">
        <f t="shared" si="12"/>
        <v>Is overtuigd van het ondernemingsplan en is zeker van de te volgen ondernemingsstrategie</v>
      </c>
      <c r="F73" s="330"/>
      <c r="G73" s="330"/>
      <c r="H73" s="330"/>
      <c r="I73" s="330"/>
      <c r="J73" s="330"/>
      <c r="K73" s="330"/>
      <c r="L73" s="330"/>
      <c r="M73" s="330"/>
      <c r="N73" s="330"/>
      <c r="O73" s="330"/>
      <c r="P73" s="330"/>
      <c r="Q73" s="330"/>
      <c r="R73" s="330"/>
      <c r="S73" s="330"/>
      <c r="T73" s="330"/>
      <c r="U73" s="4"/>
    </row>
    <row r="74" spans="1:21" x14ac:dyDescent="0.25">
      <c r="D74" s="36">
        <v>7</v>
      </c>
      <c r="E74" s="330" t="str">
        <f t="shared" si="12"/>
        <v>Heeft zelf acties ondernomen ten aanzien van de deelplannen</v>
      </c>
      <c r="F74" s="330"/>
      <c r="G74" s="330"/>
      <c r="H74" s="330"/>
      <c r="I74" s="330"/>
      <c r="J74" s="330"/>
      <c r="K74" s="330"/>
      <c r="L74" s="330"/>
      <c r="M74" s="330"/>
      <c r="N74" s="330"/>
      <c r="O74" s="330"/>
      <c r="P74" s="330"/>
      <c r="Q74" s="330"/>
      <c r="R74" s="330"/>
      <c r="S74" s="330"/>
      <c r="T74" s="330"/>
      <c r="U74" s="4"/>
    </row>
    <row r="75" spans="1:21" x14ac:dyDescent="0.25">
      <c r="D75" s="36">
        <v>8</v>
      </c>
      <c r="E75" s="330" t="str">
        <f t="shared" si="12"/>
        <v>Blijft emotioneel stabiel</v>
      </c>
      <c r="F75" s="330"/>
      <c r="G75" s="330"/>
      <c r="H75" s="330"/>
      <c r="I75" s="330"/>
      <c r="J75" s="330"/>
      <c r="K75" s="330"/>
      <c r="L75" s="330"/>
      <c r="M75" s="330"/>
      <c r="N75" s="330"/>
      <c r="O75" s="330"/>
      <c r="P75" s="330"/>
      <c r="Q75" s="330"/>
      <c r="R75" s="330"/>
      <c r="S75" s="330"/>
      <c r="T75" s="330"/>
      <c r="U75" s="4"/>
    </row>
    <row r="76" spans="1:21" x14ac:dyDescent="0.25"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4"/>
    </row>
    <row r="92" spans="1:3" s="6" customFormat="1" x14ac:dyDescent="0.25">
      <c r="A92" s="36"/>
      <c r="B92" s="63"/>
      <c r="C92" s="63"/>
    </row>
    <row r="93" spans="1:3" s="6" customFormat="1" x14ac:dyDescent="0.25"/>
    <row r="94" spans="1:3" s="6" customFormat="1" x14ac:dyDescent="0.25"/>
    <row r="95" spans="1:3" s="6" customFormat="1" x14ac:dyDescent="0.25"/>
    <row r="96" spans="1:3" s="6" customFormat="1" x14ac:dyDescent="0.25"/>
    <row r="97" spans="1:21" x14ac:dyDescent="0.25">
      <c r="A97" s="6"/>
      <c r="B97" s="6"/>
      <c r="C97" s="6"/>
    </row>
    <row r="98" spans="1:21" x14ac:dyDescent="0.25">
      <c r="A98" s="36">
        <v>1</v>
      </c>
      <c r="B98" s="311" t="str">
        <f>B69</f>
        <v>Zoekt proactief naar trends en ontwikkelingen en bedenkt verbeteracties voor de onderneming</v>
      </c>
      <c r="C98" s="311"/>
    </row>
    <row r="99" spans="1:21" x14ac:dyDescent="0.25">
      <c r="A99" s="36">
        <v>2</v>
      </c>
      <c r="B99" s="311" t="str">
        <f>B70</f>
        <v>Heeft toekomstvisie en communiceert deze actief</v>
      </c>
      <c r="C99" s="311"/>
    </row>
    <row r="100" spans="1:21" x14ac:dyDescent="0.25">
      <c r="A100" s="36">
        <v>3</v>
      </c>
      <c r="B100" s="311" t="str">
        <f>B71</f>
        <v>Staat open voor vernieuwingen en heeft initiatieven genomen</v>
      </c>
      <c r="C100" s="311"/>
      <c r="D100" s="36">
        <v>1</v>
      </c>
      <c r="E100" s="330" t="str">
        <f>C36</f>
        <v>Vraagt actief om feedback. Wil zichzelf graag verbeteren</v>
      </c>
      <c r="F100" s="330"/>
      <c r="G100" s="330"/>
      <c r="H100" s="330"/>
      <c r="I100" s="330"/>
      <c r="J100" s="330"/>
      <c r="K100" s="330"/>
      <c r="L100" s="330"/>
      <c r="M100" s="330"/>
      <c r="N100" s="330"/>
      <c r="O100" s="330"/>
      <c r="P100" s="330"/>
      <c r="Q100" s="330"/>
      <c r="R100" s="330"/>
      <c r="S100" s="330"/>
      <c r="T100" s="330"/>
      <c r="U100" s="4"/>
    </row>
    <row r="101" spans="1:21" ht="25.7" customHeight="1" x14ac:dyDescent="0.25">
      <c r="A101" s="36">
        <v>4</v>
      </c>
      <c r="B101" s="312" t="str">
        <f>B72</f>
        <v>Ziet kansen voor de onderneming in de toekomst; weet welke kansen de onderneming ten goede komen en is in staat deze mogelijkheden zelfstandig op te pakken</v>
      </c>
      <c r="C101" s="312"/>
      <c r="D101" s="36">
        <v>2</v>
      </c>
      <c r="E101" s="330" t="str">
        <f>C37</f>
        <v>Is gemotiveerd om te leren</v>
      </c>
      <c r="F101" s="330"/>
      <c r="G101" s="330"/>
      <c r="H101" s="330"/>
      <c r="I101" s="330"/>
      <c r="J101" s="330"/>
      <c r="K101" s="330"/>
      <c r="L101" s="330"/>
      <c r="M101" s="330"/>
      <c r="N101" s="330"/>
      <c r="O101" s="330"/>
      <c r="P101" s="330"/>
      <c r="Q101" s="330"/>
      <c r="R101" s="330"/>
      <c r="S101" s="330"/>
      <c r="T101" s="330"/>
      <c r="U101" s="4"/>
    </row>
    <row r="102" spans="1:21" ht="25.7" customHeight="1" x14ac:dyDescent="0.25">
      <c r="A102" s="36">
        <v>5</v>
      </c>
      <c r="B102" s="311" t="str">
        <f>B73</f>
        <v>Is goed in staat om gegevens te analyseren en de risico's af te wegen</v>
      </c>
      <c r="C102" s="311"/>
      <c r="D102" s="36">
        <v>3</v>
      </c>
      <c r="E102" s="330" t="str">
        <f>C38</f>
        <v>Kijkt zelfkritisch terug op zijn eigen rol binnen het schrijven van het ondernemingsplan en trekt lering uit gebeurtenissen voor de volgende keer</v>
      </c>
      <c r="F102" s="330"/>
      <c r="G102" s="330"/>
      <c r="H102" s="330"/>
      <c r="I102" s="330"/>
      <c r="J102" s="330"/>
      <c r="K102" s="330"/>
      <c r="L102" s="330"/>
      <c r="M102" s="330"/>
      <c r="N102" s="330"/>
      <c r="O102" s="330"/>
      <c r="P102" s="330"/>
      <c r="Q102" s="330"/>
      <c r="R102" s="330"/>
      <c r="S102" s="330"/>
      <c r="T102" s="330"/>
      <c r="U102" s="4"/>
    </row>
    <row r="107" spans="1:21" x14ac:dyDescent="0.25">
      <c r="D107" s="330"/>
      <c r="E107" s="330"/>
      <c r="F107" s="330"/>
      <c r="G107" s="330"/>
      <c r="H107" s="330"/>
      <c r="I107" s="330"/>
      <c r="J107" s="330"/>
      <c r="K107" s="330"/>
      <c r="L107" s="330"/>
      <c r="M107" s="330"/>
      <c r="N107" s="330"/>
      <c r="O107" s="330"/>
      <c r="P107" s="330"/>
      <c r="Q107" s="330"/>
      <c r="R107" s="330"/>
      <c r="S107" s="330"/>
      <c r="T107" s="330"/>
      <c r="U107" s="330"/>
    </row>
    <row r="110" spans="1:21" x14ac:dyDescent="0.25">
      <c r="B110" s="311"/>
      <c r="C110" s="311"/>
    </row>
    <row r="111" spans="1:21" x14ac:dyDescent="0.25">
      <c r="B111" s="311"/>
      <c r="C111" s="311"/>
    </row>
    <row r="112" spans="1:21" x14ac:dyDescent="0.25">
      <c r="B112" s="311"/>
      <c r="C112" s="311"/>
    </row>
    <row r="113" spans="1:3" s="6" customFormat="1" x14ac:dyDescent="0.25">
      <c r="A113" s="36"/>
      <c r="B113" s="311"/>
      <c r="C113" s="311"/>
    </row>
    <row r="114" spans="1:3" x14ac:dyDescent="0.25">
      <c r="A114" s="6"/>
      <c r="B114" s="311"/>
      <c r="C114" s="311"/>
    </row>
  </sheetData>
  <sheetProtection password="CCB6" sheet="1" objects="1" scenarios="1"/>
  <mergeCells count="48">
    <mergeCell ref="B69:C69"/>
    <mergeCell ref="E68:T68"/>
    <mergeCell ref="E69:T69"/>
    <mergeCell ref="Q3:S3"/>
    <mergeCell ref="E4:G4"/>
    <mergeCell ref="K4:M4"/>
    <mergeCell ref="Q4:S4"/>
    <mergeCell ref="D3:D5"/>
    <mergeCell ref="E3:G3"/>
    <mergeCell ref="J3:J5"/>
    <mergeCell ref="K3:M3"/>
    <mergeCell ref="P3:P5"/>
    <mergeCell ref="B71:C71"/>
    <mergeCell ref="E70:T70"/>
    <mergeCell ref="B72:C72"/>
    <mergeCell ref="E71:T71"/>
    <mergeCell ref="B73:C73"/>
    <mergeCell ref="E72:T72"/>
    <mergeCell ref="B70:C70"/>
    <mergeCell ref="D107:U107"/>
    <mergeCell ref="E73:T73"/>
    <mergeCell ref="E74:T74"/>
    <mergeCell ref="E75:T75"/>
    <mergeCell ref="B98:C98"/>
    <mergeCell ref="B99:C99"/>
    <mergeCell ref="B100:C100"/>
    <mergeCell ref="B101:C101"/>
    <mergeCell ref="E100:T100"/>
    <mergeCell ref="B102:C102"/>
    <mergeCell ref="E101:T101"/>
    <mergeCell ref="E102:T102"/>
    <mergeCell ref="B110:C110"/>
    <mergeCell ref="B111:C111"/>
    <mergeCell ref="B112:C112"/>
    <mergeCell ref="B113:C113"/>
    <mergeCell ref="B114:C114"/>
    <mergeCell ref="D12:H13"/>
    <mergeCell ref="J12:N13"/>
    <mergeCell ref="P12:T13"/>
    <mergeCell ref="D24:H25"/>
    <mergeCell ref="J24:N25"/>
    <mergeCell ref="P24:T25"/>
    <mergeCell ref="D33:H34"/>
    <mergeCell ref="J33:N34"/>
    <mergeCell ref="P33:T34"/>
    <mergeCell ref="D40:H41"/>
    <mergeCell ref="J40:N41"/>
    <mergeCell ref="P40:T41"/>
  </mergeCells>
  <conditionalFormatting sqref="D11 D14">
    <cfRule type="cellIs" dxfId="486" priority="217" operator="between">
      <formula>7.5</formula>
      <formula>10</formula>
    </cfRule>
  </conditionalFormatting>
  <conditionalFormatting sqref="D11 D14">
    <cfRule type="cellIs" dxfId="485" priority="219" operator="between">
      <formula>5.5</formula>
      <formula>7.5</formula>
    </cfRule>
    <cfRule type="cellIs" dxfId="484" priority="220" operator="between">
      <formula>1</formula>
      <formula>5.5</formula>
    </cfRule>
  </conditionalFormatting>
  <conditionalFormatting sqref="D11">
    <cfRule type="cellIs" dxfId="483" priority="218" operator="lessThan">
      <formula>0.05</formula>
    </cfRule>
  </conditionalFormatting>
  <conditionalFormatting sqref="D26">
    <cfRule type="cellIs" dxfId="482" priority="208" operator="between">
      <formula>7.5</formula>
      <formula>10</formula>
    </cfRule>
  </conditionalFormatting>
  <conditionalFormatting sqref="D26">
    <cfRule type="cellIs" dxfId="481" priority="209" operator="between">
      <formula>5.5</formula>
      <formula>7.5</formula>
    </cfRule>
    <cfRule type="cellIs" dxfId="480" priority="210" operator="between">
      <formula>1</formula>
      <formula>5.5</formula>
    </cfRule>
  </conditionalFormatting>
  <conditionalFormatting sqref="D35">
    <cfRule type="cellIs" dxfId="479" priority="200" operator="between">
      <formula>7.5</formula>
      <formula>10</formula>
    </cfRule>
  </conditionalFormatting>
  <conditionalFormatting sqref="D35">
    <cfRule type="cellIs" dxfId="478" priority="201" operator="between">
      <formula>5.5</formula>
      <formula>7.5</formula>
    </cfRule>
    <cfRule type="cellIs" dxfId="477" priority="202" operator="between">
      <formula>1</formula>
      <formula>5.5</formula>
    </cfRule>
  </conditionalFormatting>
  <conditionalFormatting sqref="D32">
    <cfRule type="cellIs" dxfId="476" priority="162" operator="between">
      <formula>7.5</formula>
      <formula>10</formula>
    </cfRule>
  </conditionalFormatting>
  <conditionalFormatting sqref="D32">
    <cfRule type="cellIs" dxfId="475" priority="164" operator="between">
      <formula>5.5</formula>
      <formula>7.5</formula>
    </cfRule>
    <cfRule type="cellIs" dxfId="474" priority="165" operator="between">
      <formula>1</formula>
      <formula>5.5</formula>
    </cfRule>
  </conditionalFormatting>
  <conditionalFormatting sqref="D32">
    <cfRule type="cellIs" dxfId="473" priority="163" operator="lessThan">
      <formula>0.05</formula>
    </cfRule>
  </conditionalFormatting>
  <conditionalFormatting sqref="Q26:S26">
    <cfRule type="colorScale" priority="66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D23">
    <cfRule type="cellIs" dxfId="472" priority="168" operator="between">
      <formula>7.5</formula>
      <formula>10</formula>
    </cfRule>
  </conditionalFormatting>
  <conditionalFormatting sqref="D23">
    <cfRule type="cellIs" dxfId="471" priority="170" operator="between">
      <formula>5.5</formula>
      <formula>7.5</formula>
    </cfRule>
    <cfRule type="cellIs" dxfId="470" priority="171" operator="between">
      <formula>1</formula>
      <formula>5.5</formula>
    </cfRule>
  </conditionalFormatting>
  <conditionalFormatting sqref="D23">
    <cfRule type="cellIs" dxfId="469" priority="169" operator="lessThan">
      <formula>0.05</formula>
    </cfRule>
  </conditionalFormatting>
  <conditionalFormatting sqref="D39 J39">
    <cfRule type="cellIs" dxfId="468" priority="152" operator="between">
      <formula>7.5</formula>
      <formula>10</formula>
    </cfRule>
  </conditionalFormatting>
  <conditionalFormatting sqref="D39 J39">
    <cfRule type="cellIs" dxfId="467" priority="154" operator="between">
      <formula>5.5</formula>
      <formula>7.5</formula>
    </cfRule>
    <cfRule type="cellIs" dxfId="466" priority="155" operator="between">
      <formula>1</formula>
      <formula>5.5</formula>
    </cfRule>
  </conditionalFormatting>
  <conditionalFormatting sqref="D39 J39">
    <cfRule type="cellIs" dxfId="465" priority="153" operator="lessThan">
      <formula>0.05</formula>
    </cfRule>
  </conditionalFormatting>
  <conditionalFormatting sqref="E39:H39 K39:N39">
    <cfRule type="colorScale" priority="156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Q39:T39">
    <cfRule type="colorScale" priority="151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D6:D10">
    <cfRule type="cellIs" dxfId="464" priority="142" operator="between">
      <formula>7.5</formula>
      <formula>10</formula>
    </cfRule>
  </conditionalFormatting>
  <conditionalFormatting sqref="D6:D10">
    <cfRule type="cellIs" dxfId="463" priority="143" operator="between">
      <formula>5.5</formula>
      <formula>7.5</formula>
    </cfRule>
    <cfRule type="cellIs" dxfId="462" priority="144" operator="between">
      <formula>1</formula>
      <formula>5.5</formula>
    </cfRule>
  </conditionalFormatting>
  <conditionalFormatting sqref="P39">
    <cfRule type="cellIs" dxfId="461" priority="134" operator="between">
      <formula>7.5</formula>
      <formula>10</formula>
    </cfRule>
  </conditionalFormatting>
  <conditionalFormatting sqref="P39">
    <cfRule type="cellIs" dxfId="460" priority="136" operator="between">
      <formula>5.5</formula>
      <formula>7.5</formula>
    </cfRule>
    <cfRule type="cellIs" dxfId="459" priority="137" operator="between">
      <formula>1</formula>
      <formula>5.5</formula>
    </cfRule>
  </conditionalFormatting>
  <conditionalFormatting sqref="P39">
    <cfRule type="cellIs" dxfId="458" priority="135" operator="lessThan">
      <formula>0.05</formula>
    </cfRule>
  </conditionalFormatting>
  <conditionalFormatting sqref="D15:D22">
    <cfRule type="cellIs" dxfId="457" priority="125" operator="between">
      <formula>7.5</formula>
      <formula>10</formula>
    </cfRule>
  </conditionalFormatting>
  <conditionalFormatting sqref="D15:D22">
    <cfRule type="cellIs" dxfId="456" priority="126" operator="between">
      <formula>5.5</formula>
      <formula>7.5</formula>
    </cfRule>
    <cfRule type="cellIs" dxfId="455" priority="127" operator="between">
      <formula>1</formula>
      <formula>5.5</formula>
    </cfRule>
  </conditionalFormatting>
  <conditionalFormatting sqref="J6:J10">
    <cfRule type="cellIs" dxfId="454" priority="22" operator="between">
      <formula>7.5</formula>
      <formula>10</formula>
    </cfRule>
  </conditionalFormatting>
  <conditionalFormatting sqref="J6:J10">
    <cfRule type="cellIs" dxfId="453" priority="23" operator="between">
      <formula>5.5</formula>
      <formula>7.5</formula>
    </cfRule>
    <cfRule type="cellIs" dxfId="452" priority="24" operator="between">
      <formula>1</formula>
      <formula>5.5</formula>
    </cfRule>
  </conditionalFormatting>
  <conditionalFormatting sqref="P6:P10">
    <cfRule type="cellIs" dxfId="451" priority="19" operator="between">
      <formula>7.5</formula>
      <formula>10</formula>
    </cfRule>
  </conditionalFormatting>
  <conditionalFormatting sqref="P6:P10">
    <cfRule type="cellIs" dxfId="450" priority="20" operator="between">
      <formula>5.5</formula>
      <formula>7.5</formula>
    </cfRule>
    <cfRule type="cellIs" dxfId="449" priority="21" operator="between">
      <formula>1</formula>
      <formula>5.5</formula>
    </cfRule>
  </conditionalFormatting>
  <conditionalFormatting sqref="D27:D31">
    <cfRule type="cellIs" dxfId="448" priority="116" operator="between">
      <formula>7.5</formula>
      <formula>10</formula>
    </cfRule>
  </conditionalFormatting>
  <conditionalFormatting sqref="D27:D31">
    <cfRule type="cellIs" dxfId="447" priority="117" operator="between">
      <formula>5.5</formula>
      <formula>7.5</formula>
    </cfRule>
    <cfRule type="cellIs" dxfId="446" priority="118" operator="between">
      <formula>1</formula>
      <formula>5.5</formula>
    </cfRule>
  </conditionalFormatting>
  <conditionalFormatting sqref="P15:P22">
    <cfRule type="cellIs" dxfId="445" priority="13" operator="between">
      <formula>7.5</formula>
      <formula>10</formula>
    </cfRule>
  </conditionalFormatting>
  <conditionalFormatting sqref="P15:P22">
    <cfRule type="cellIs" dxfId="444" priority="14" operator="between">
      <formula>5.5</formula>
      <formula>7.5</formula>
    </cfRule>
    <cfRule type="cellIs" dxfId="443" priority="15" operator="between">
      <formula>1</formula>
      <formula>5.5</formula>
    </cfRule>
  </conditionalFormatting>
  <conditionalFormatting sqref="J27:J31">
    <cfRule type="cellIs" dxfId="442" priority="10" operator="between">
      <formula>7.5</formula>
      <formula>10</formula>
    </cfRule>
  </conditionalFormatting>
  <conditionalFormatting sqref="J27:J31">
    <cfRule type="cellIs" dxfId="441" priority="11" operator="between">
      <formula>5.5</formula>
      <formula>7.5</formula>
    </cfRule>
    <cfRule type="cellIs" dxfId="440" priority="12" operator="between">
      <formula>1</formula>
      <formula>5.5</formula>
    </cfRule>
  </conditionalFormatting>
  <conditionalFormatting sqref="D36:D38">
    <cfRule type="cellIs" dxfId="439" priority="107" operator="between">
      <formula>7.5</formula>
      <formula>10</formula>
    </cfRule>
  </conditionalFormatting>
  <conditionalFormatting sqref="D36:D38">
    <cfRule type="cellIs" dxfId="438" priority="108" operator="between">
      <formula>5.5</formula>
      <formula>7.5</formula>
    </cfRule>
    <cfRule type="cellIs" dxfId="437" priority="109" operator="between">
      <formula>1</formula>
      <formula>5.5</formula>
    </cfRule>
  </conditionalFormatting>
  <conditionalFormatting sqref="J36:J38">
    <cfRule type="cellIs" dxfId="436" priority="4" operator="between">
      <formula>7.5</formula>
      <formula>10</formula>
    </cfRule>
  </conditionalFormatting>
  <conditionalFormatting sqref="J36:J38">
    <cfRule type="cellIs" dxfId="435" priority="5" operator="between">
      <formula>5.5</formula>
      <formula>7.5</formula>
    </cfRule>
    <cfRule type="cellIs" dxfId="434" priority="6" operator="between">
      <formula>1</formula>
      <formula>5.5</formula>
    </cfRule>
  </conditionalFormatting>
  <conditionalFormatting sqref="P36:P38">
    <cfRule type="cellIs" dxfId="433" priority="1" operator="between">
      <formula>7.5</formula>
      <formula>10</formula>
    </cfRule>
  </conditionalFormatting>
  <conditionalFormatting sqref="P36:P38">
    <cfRule type="cellIs" dxfId="432" priority="2" operator="between">
      <formula>5.5</formula>
      <formula>7.5</formula>
    </cfRule>
    <cfRule type="cellIs" dxfId="431" priority="3" operator="between">
      <formula>1</formula>
      <formula>5.5</formula>
    </cfRule>
  </conditionalFormatting>
  <conditionalFormatting sqref="J11 J14">
    <cfRule type="cellIs" dxfId="430" priority="95" operator="between">
      <formula>7.5</formula>
      <formula>10</formula>
    </cfRule>
  </conditionalFormatting>
  <conditionalFormatting sqref="J11 J14">
    <cfRule type="cellIs" dxfId="429" priority="97" operator="between">
      <formula>5.5</formula>
      <formula>7.5</formula>
    </cfRule>
    <cfRule type="cellIs" dxfId="428" priority="98" operator="between">
      <formula>1</formula>
      <formula>5.5</formula>
    </cfRule>
  </conditionalFormatting>
  <conditionalFormatting sqref="J11">
    <cfRule type="cellIs" dxfId="427" priority="96" operator="lessThan">
      <formula>0.05</formula>
    </cfRule>
  </conditionalFormatting>
  <conditionalFormatting sqref="H36:H38 T6:T10 T15:T22 T36:T38 E15:H22 H27:H31 N36:N38 E6:H11 N27:N31 T27:T31 N6:N10 K11:N11 K14:N22">
    <cfRule type="colorScale" priority="100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J26">
    <cfRule type="cellIs" dxfId="426" priority="86" operator="between">
      <formula>7.5</formula>
      <formula>10</formula>
    </cfRule>
  </conditionalFormatting>
  <conditionalFormatting sqref="J26">
    <cfRule type="cellIs" dxfId="425" priority="87" operator="between">
      <formula>5.5</formula>
      <formula>7.5</formula>
    </cfRule>
    <cfRule type="cellIs" dxfId="424" priority="88" operator="between">
      <formula>1</formula>
      <formula>5.5</formula>
    </cfRule>
  </conditionalFormatting>
  <conditionalFormatting sqref="K26:N26">
    <cfRule type="colorScale" priority="89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J35">
    <cfRule type="cellIs" dxfId="423" priority="78" operator="between">
      <formula>7.5</formula>
      <formula>10</formula>
    </cfRule>
  </conditionalFormatting>
  <conditionalFormatting sqref="J35">
    <cfRule type="cellIs" dxfId="422" priority="79" operator="between">
      <formula>5.5</formula>
      <formula>7.5</formula>
    </cfRule>
    <cfRule type="cellIs" dxfId="421" priority="80" operator="between">
      <formula>1</formula>
      <formula>5.5</formula>
    </cfRule>
  </conditionalFormatting>
  <conditionalFormatting sqref="K35:N35">
    <cfRule type="colorScale" priority="81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P14">
    <cfRule type="cellIs" dxfId="420" priority="72" operator="between">
      <formula>7.5</formula>
      <formula>10</formula>
    </cfRule>
  </conditionalFormatting>
  <conditionalFormatting sqref="P14">
    <cfRule type="cellIs" dxfId="419" priority="74" operator="between">
      <formula>5.5</formula>
      <formula>7.5</formula>
    </cfRule>
    <cfRule type="cellIs" dxfId="418" priority="75" operator="between">
      <formula>1</formula>
      <formula>5.5</formula>
    </cfRule>
  </conditionalFormatting>
  <conditionalFormatting sqref="Q36:S38 Q14:S22 Q11:T11 Q27:S31">
    <cfRule type="colorScale" priority="77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P26">
    <cfRule type="cellIs" dxfId="417" priority="63" operator="between">
      <formula>7.5</formula>
      <formula>10</formula>
    </cfRule>
  </conditionalFormatting>
  <conditionalFormatting sqref="P26">
    <cfRule type="cellIs" dxfId="416" priority="64" operator="between">
      <formula>5.5</formula>
      <formula>7.5</formula>
    </cfRule>
    <cfRule type="cellIs" dxfId="415" priority="65" operator="between">
      <formula>1</formula>
      <formula>5.5</formula>
    </cfRule>
  </conditionalFormatting>
  <conditionalFormatting sqref="P35">
    <cfRule type="cellIs" dxfId="414" priority="55" operator="between">
      <formula>7.5</formula>
      <formula>10</formula>
    </cfRule>
  </conditionalFormatting>
  <conditionalFormatting sqref="P35">
    <cfRule type="cellIs" dxfId="413" priority="56" operator="between">
      <formula>5.5</formula>
      <formula>7.5</formula>
    </cfRule>
    <cfRule type="cellIs" dxfId="412" priority="57" operator="between">
      <formula>1</formula>
      <formula>5.5</formula>
    </cfRule>
  </conditionalFormatting>
  <conditionalFormatting sqref="Q35:S35">
    <cfRule type="colorScale" priority="58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J32">
    <cfRule type="cellIs" dxfId="411" priority="40" operator="between">
      <formula>7.5</formula>
      <formula>10</formula>
    </cfRule>
  </conditionalFormatting>
  <conditionalFormatting sqref="J32">
    <cfRule type="cellIs" dxfId="410" priority="42" operator="between">
      <formula>5.5</formula>
      <formula>7.5</formula>
    </cfRule>
    <cfRule type="cellIs" dxfId="409" priority="43" operator="between">
      <formula>1</formula>
      <formula>5.5</formula>
    </cfRule>
  </conditionalFormatting>
  <conditionalFormatting sqref="J32">
    <cfRule type="cellIs" dxfId="408" priority="41" operator="lessThan">
      <formula>0.05</formula>
    </cfRule>
  </conditionalFormatting>
  <conditionalFormatting sqref="E32:H32 K32:N32">
    <cfRule type="colorScale" priority="44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J23">
    <cfRule type="cellIs" dxfId="407" priority="46" operator="between">
      <formula>7.5</formula>
      <formula>10</formula>
    </cfRule>
  </conditionalFormatting>
  <conditionalFormatting sqref="J23">
    <cfRule type="cellIs" dxfId="406" priority="48" operator="between">
      <formula>5.5</formula>
      <formula>7.5</formula>
    </cfRule>
    <cfRule type="cellIs" dxfId="405" priority="49" operator="between">
      <formula>1</formula>
      <formula>5.5</formula>
    </cfRule>
  </conditionalFormatting>
  <conditionalFormatting sqref="J23">
    <cfRule type="cellIs" dxfId="404" priority="47" operator="lessThan">
      <formula>0.05</formula>
    </cfRule>
  </conditionalFormatting>
  <conditionalFormatting sqref="E23:H23 K23:N23">
    <cfRule type="colorScale" priority="50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P32">
    <cfRule type="cellIs" dxfId="403" priority="35" operator="between">
      <formula>7.5</formula>
      <formula>10</formula>
    </cfRule>
  </conditionalFormatting>
  <conditionalFormatting sqref="P32">
    <cfRule type="cellIs" dxfId="402" priority="37" operator="between">
      <formula>5.5</formula>
      <formula>7.5</formula>
    </cfRule>
    <cfRule type="cellIs" dxfId="401" priority="38" operator="between">
      <formula>1</formula>
      <formula>5.5</formula>
    </cfRule>
  </conditionalFormatting>
  <conditionalFormatting sqref="P32">
    <cfRule type="cellIs" dxfId="400" priority="36" operator="lessThan">
      <formula>0.05</formula>
    </cfRule>
  </conditionalFormatting>
  <conditionalFormatting sqref="P11">
    <cfRule type="cellIs" dxfId="399" priority="51" operator="between">
      <formula>7.5</formula>
      <formula>10</formula>
    </cfRule>
  </conditionalFormatting>
  <conditionalFormatting sqref="P11">
    <cfRule type="cellIs" dxfId="398" priority="53" operator="between">
      <formula>5.5</formula>
      <formula>7.5</formula>
    </cfRule>
    <cfRule type="cellIs" dxfId="397" priority="54" operator="between">
      <formula>1</formula>
      <formula>5.5</formula>
    </cfRule>
  </conditionalFormatting>
  <conditionalFormatting sqref="P11">
    <cfRule type="cellIs" dxfId="396" priority="52" operator="lessThan">
      <formula>0.05</formula>
    </cfRule>
  </conditionalFormatting>
  <conditionalFormatting sqref="Q23:T23">
    <cfRule type="colorScale" priority="45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Q32:T32">
    <cfRule type="colorScale" priority="39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E27:G31">
    <cfRule type="colorScale" priority="34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E36:G38">
    <cfRule type="colorScale" priority="33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P23">
    <cfRule type="cellIs" dxfId="395" priority="27" operator="between">
      <formula>5.5</formula>
      <formula>7.5</formula>
    </cfRule>
    <cfRule type="cellIs" dxfId="394" priority="28" operator="between">
      <formula>1</formula>
      <formula>5.5</formula>
    </cfRule>
  </conditionalFormatting>
  <conditionalFormatting sqref="K6:M10">
    <cfRule type="colorScale" priority="32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Q6:S10">
    <cfRule type="colorScale" priority="31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K27:M31">
    <cfRule type="colorScale" priority="30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K36:M38">
    <cfRule type="colorScale" priority="29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P23">
    <cfRule type="cellIs" dxfId="393" priority="25" operator="between">
      <formula>7.5</formula>
      <formula>10</formula>
    </cfRule>
  </conditionalFormatting>
  <conditionalFormatting sqref="P23">
    <cfRule type="cellIs" dxfId="392" priority="26" operator="lessThan">
      <formula>0.05</formula>
    </cfRule>
  </conditionalFormatting>
  <conditionalFormatting sqref="J15:J22">
    <cfRule type="cellIs" dxfId="391" priority="16" operator="between">
      <formula>7.5</formula>
      <formula>10</formula>
    </cfRule>
  </conditionalFormatting>
  <conditionalFormatting sqref="J15:J22">
    <cfRule type="cellIs" dxfId="390" priority="17" operator="between">
      <formula>5.5</formula>
      <formula>7.5</formula>
    </cfRule>
    <cfRule type="cellIs" dxfId="389" priority="18" operator="between">
      <formula>1</formula>
      <formula>5.5</formula>
    </cfRule>
  </conditionalFormatting>
  <conditionalFormatting sqref="P27:P31">
    <cfRule type="cellIs" dxfId="388" priority="7" operator="between">
      <formula>7.5</formula>
      <formula>10</formula>
    </cfRule>
  </conditionalFormatting>
  <conditionalFormatting sqref="P27:P31">
    <cfRule type="cellIs" dxfId="387" priority="8" operator="between">
      <formula>5.5</formula>
      <formula>7.5</formula>
    </cfRule>
    <cfRule type="cellIs" dxfId="386" priority="9" operator="between">
      <formula>1</formula>
      <formula>5.5</formula>
    </cfRule>
  </conditionalFormatting>
  <dataValidations count="1">
    <dataValidation type="whole" allowBlank="1" showInputMessage="1" showErrorMessage="1" error="Er kan alleen 0, 1 of 2 worden ingevuld." sqref="K35:N38 Q35:T38 K26:N32 E26:H32 E35:H38 K14:N23 Q14:T23 Q26:T32 Q6:T11 K6:N11 E6:H11 E14:H23">
      <formula1>0</formula1>
      <formula2>2</formula2>
    </dataValidation>
  </dataValidations>
  <printOptions horizontalCentered="1" verticalCentered="1"/>
  <pageMargins left="0.31496062992125984" right="0.15748031496062992" top="0.35433070866141736" bottom="0.27559055118110237" header="0.31496062992125984" footer="0.19685039370078741"/>
  <pageSetup paperSize="9" scale="60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4"/>
  <sheetViews>
    <sheetView zoomScale="70" zoomScaleNormal="70" workbookViewId="0"/>
  </sheetViews>
  <sheetFormatPr defaultRowHeight="12.75" x14ac:dyDescent="0.25"/>
  <cols>
    <col min="1" max="1" width="2.42578125" style="36" bestFit="1" customWidth="1"/>
    <col min="2" max="2" width="61.5703125" style="63" customWidth="1"/>
    <col min="3" max="3" width="64.7109375" style="63" customWidth="1"/>
    <col min="4" max="4" width="7.7109375" style="6" customWidth="1"/>
    <col min="5" max="7" width="6.7109375" style="6" customWidth="1"/>
    <col min="8" max="8" width="4.28515625" style="6" customWidth="1"/>
    <col min="9" max="9" width="2.7109375" style="6" customWidth="1"/>
    <col min="10" max="10" width="8.28515625" style="6" customWidth="1"/>
    <col min="11" max="13" width="6.7109375" style="6" customWidth="1"/>
    <col min="14" max="14" width="4.28515625" style="6" customWidth="1"/>
    <col min="15" max="15" width="2.7109375" style="6" customWidth="1"/>
    <col min="16" max="16" width="8.28515625" style="6" customWidth="1"/>
    <col min="17" max="19" width="6.7109375" style="6" customWidth="1"/>
    <col min="20" max="20" width="4.28515625" style="6" customWidth="1"/>
    <col min="21" max="21" width="2.7109375" style="5" customWidth="1"/>
    <col min="22" max="16384" width="9.140625" style="6"/>
  </cols>
  <sheetData>
    <row r="1" spans="1:22" ht="18" x14ac:dyDescent="0.25">
      <c r="B1" s="83" t="s">
        <v>55</v>
      </c>
      <c r="C1" s="84" t="str">
        <f>NAW!C13</f>
        <v>Jan</v>
      </c>
      <c r="D1" s="79" t="s">
        <v>124</v>
      </c>
      <c r="E1" s="13" t="str">
        <f>NAW!C2</f>
        <v>2013 - 2014</v>
      </c>
      <c r="G1" s="13"/>
      <c r="J1" s="78" t="s">
        <v>56</v>
      </c>
      <c r="K1" s="7" t="str">
        <f>NAW!C1</f>
        <v>V43</v>
      </c>
      <c r="L1" s="5"/>
      <c r="N1" s="78" t="s">
        <v>121</v>
      </c>
      <c r="O1" s="7" t="str">
        <f>NAW!C3</f>
        <v>Klein Goldewijk</v>
      </c>
      <c r="P1" s="9"/>
      <c r="Q1" s="9"/>
      <c r="R1" s="9"/>
      <c r="S1" s="7" t="str">
        <f>NAW!C4</f>
        <v>gldc</v>
      </c>
      <c r="T1" s="9"/>
      <c r="U1" s="9"/>
    </row>
    <row r="2" spans="1:22" ht="18" x14ac:dyDescent="0.25">
      <c r="B2" s="61" t="s">
        <v>62</v>
      </c>
      <c r="C2" s="84" t="str">
        <f>NAW!D13</f>
        <v>Voorbeeld</v>
      </c>
      <c r="D2" s="10"/>
      <c r="J2" s="8"/>
      <c r="K2" s="8"/>
      <c r="L2" s="8"/>
      <c r="M2" s="8"/>
      <c r="N2" s="8"/>
      <c r="O2" s="8"/>
      <c r="P2" s="8"/>
      <c r="Q2" s="8"/>
      <c r="R2" s="8"/>
      <c r="S2" s="8"/>
    </row>
    <row r="3" spans="1:22" s="5" customFormat="1" ht="15" customHeight="1" x14ac:dyDescent="0.25">
      <c r="A3" s="37"/>
      <c r="B3" s="62"/>
      <c r="C3" s="62"/>
      <c r="D3" s="327" t="s">
        <v>6</v>
      </c>
      <c r="E3" s="320" t="s">
        <v>1</v>
      </c>
      <c r="F3" s="320"/>
      <c r="G3" s="321"/>
      <c r="H3" s="41"/>
      <c r="I3" s="10"/>
      <c r="J3" s="324" t="s">
        <v>6</v>
      </c>
      <c r="K3" s="320" t="s">
        <v>1</v>
      </c>
      <c r="L3" s="320"/>
      <c r="M3" s="321"/>
      <c r="N3" s="41"/>
      <c r="O3" s="12"/>
      <c r="P3" s="324" t="s">
        <v>6</v>
      </c>
      <c r="Q3" s="320" t="s">
        <v>1</v>
      </c>
      <c r="R3" s="320"/>
      <c r="S3" s="321"/>
      <c r="T3" s="41"/>
      <c r="U3" s="12"/>
    </row>
    <row r="4" spans="1:22" ht="15.75" x14ac:dyDescent="0.25">
      <c r="B4" s="61" t="s">
        <v>18</v>
      </c>
      <c r="D4" s="328"/>
      <c r="E4" s="322">
        <f>NAW!C7</f>
        <v>41944</v>
      </c>
      <c r="F4" s="322"/>
      <c r="G4" s="323"/>
      <c r="H4" s="42"/>
      <c r="I4" s="14"/>
      <c r="J4" s="325"/>
      <c r="K4" s="322">
        <f>NAW!E7</f>
        <v>41671</v>
      </c>
      <c r="L4" s="322"/>
      <c r="M4" s="323"/>
      <c r="N4" s="42"/>
      <c r="O4" s="14"/>
      <c r="P4" s="325"/>
      <c r="Q4" s="322">
        <f>NAW!G7</f>
        <v>41730</v>
      </c>
      <c r="R4" s="322"/>
      <c r="S4" s="323"/>
      <c r="T4" s="42"/>
      <c r="U4" s="80"/>
      <c r="V4" s="5"/>
    </row>
    <row r="5" spans="1:22" ht="15.75" x14ac:dyDescent="0.25">
      <c r="B5" s="64" t="s">
        <v>57</v>
      </c>
      <c r="C5" s="64" t="s">
        <v>58</v>
      </c>
      <c r="D5" s="329"/>
      <c r="E5" s="16" t="str">
        <f>NAW!C8</f>
        <v>gldc</v>
      </c>
      <c r="F5" s="16" t="str">
        <f>NAW!C9</f>
        <v>brns</v>
      </c>
      <c r="G5" s="17" t="str">
        <f>NAW!C10</f>
        <v>rdth</v>
      </c>
      <c r="H5" s="18" t="s">
        <v>16</v>
      </c>
      <c r="I5" s="15"/>
      <c r="J5" s="326"/>
      <c r="K5" s="19" t="str">
        <f>NAW!E8</f>
        <v>gldc</v>
      </c>
      <c r="L5" s="19" t="str">
        <f>NAW!E9</f>
        <v>brns</v>
      </c>
      <c r="M5" s="20" t="str">
        <f>NAW!E10</f>
        <v>rdth</v>
      </c>
      <c r="N5" s="21" t="s">
        <v>16</v>
      </c>
      <c r="O5" s="15"/>
      <c r="P5" s="326"/>
      <c r="Q5" s="19" t="str">
        <f>NAW!G8</f>
        <v>gldc</v>
      </c>
      <c r="R5" s="19" t="str">
        <f>NAW!G9</f>
        <v>brns</v>
      </c>
      <c r="S5" s="20" t="str">
        <f>NAW!G10</f>
        <v>rdth</v>
      </c>
      <c r="T5" s="21" t="s">
        <v>16</v>
      </c>
      <c r="V5" s="5"/>
    </row>
    <row r="6" spans="1:22" ht="30" customHeight="1" x14ac:dyDescent="0.25">
      <c r="A6" s="36">
        <v>1</v>
      </c>
      <c r="B6" s="65" t="s">
        <v>19</v>
      </c>
      <c r="C6" s="65" t="s">
        <v>116</v>
      </c>
      <c r="D6" s="27" t="str">
        <f>IF(AND(ISBLANK(E6),ISBLANK(F6),ISBLANK(G6))," ",3.5+(AVERAGE(E6:G6)*2.5))</f>
        <v xml:space="preserve"> </v>
      </c>
      <c r="E6" s="264"/>
      <c r="F6" s="264"/>
      <c r="G6" s="265"/>
      <c r="H6" s="266"/>
      <c r="I6" s="29"/>
      <c r="J6" s="76" t="str">
        <f>IF(AND(ISBLANK(K6),ISBLANK(L6),ISBLANK(M6))," ",3.5+(AVERAGE(K6:M6)*2.5))</f>
        <v xml:space="preserve"> </v>
      </c>
      <c r="K6" s="264"/>
      <c r="L6" s="264"/>
      <c r="M6" s="265"/>
      <c r="N6" s="266"/>
      <c r="O6" s="29"/>
      <c r="P6" s="76" t="str">
        <f>IF(AND(ISBLANK(Q6),ISBLANK(R6),ISBLANK(S6))," ",3.5+(AVERAGE(Q6:S6)*2.5))</f>
        <v xml:space="preserve"> </v>
      </c>
      <c r="Q6" s="264"/>
      <c r="R6" s="264"/>
      <c r="S6" s="265"/>
      <c r="T6" s="266"/>
      <c r="U6" s="29"/>
    </row>
    <row r="7" spans="1:22" ht="15" x14ac:dyDescent="0.25">
      <c r="A7" s="36">
        <v>2</v>
      </c>
      <c r="B7" s="65" t="s">
        <v>20</v>
      </c>
      <c r="C7" s="65" t="s">
        <v>117</v>
      </c>
      <c r="D7" s="27" t="str">
        <f t="shared" ref="D7:D10" si="0">IF(AND(ISBLANK(E7),ISBLANK(F7),ISBLANK(G7))," ",3.5+(AVERAGE(E7:G7)*2.5))</f>
        <v xml:space="preserve"> </v>
      </c>
      <c r="E7" s="267"/>
      <c r="F7" s="267"/>
      <c r="G7" s="268"/>
      <c r="H7" s="269"/>
      <c r="I7" s="29"/>
      <c r="J7" s="76" t="str">
        <f t="shared" ref="J7:J10" si="1">IF(AND(ISBLANK(K7),ISBLANK(L7),ISBLANK(M7))," ",3.5+(AVERAGE(K7:M7)*2.5))</f>
        <v xml:space="preserve"> </v>
      </c>
      <c r="K7" s="267"/>
      <c r="L7" s="267"/>
      <c r="M7" s="268"/>
      <c r="N7" s="269"/>
      <c r="O7" s="29"/>
      <c r="P7" s="76" t="str">
        <f t="shared" ref="P7:P10" si="2">IF(AND(ISBLANK(Q7),ISBLANK(R7),ISBLANK(S7))," ",3.5+(AVERAGE(Q7:S7)*2.5))</f>
        <v xml:space="preserve"> </v>
      </c>
      <c r="Q7" s="267"/>
      <c r="R7" s="267"/>
      <c r="S7" s="268"/>
      <c r="T7" s="269"/>
      <c r="U7" s="29"/>
    </row>
    <row r="8" spans="1:22" ht="30" x14ac:dyDescent="0.25">
      <c r="A8" s="36">
        <v>3</v>
      </c>
      <c r="B8" s="65" t="s">
        <v>21</v>
      </c>
      <c r="C8" s="65" t="s">
        <v>118</v>
      </c>
      <c r="D8" s="27" t="str">
        <f t="shared" si="0"/>
        <v xml:space="preserve"> </v>
      </c>
      <c r="E8" s="267"/>
      <c r="F8" s="267"/>
      <c r="G8" s="268"/>
      <c r="H8" s="269"/>
      <c r="I8" s="29"/>
      <c r="J8" s="76" t="str">
        <f t="shared" si="1"/>
        <v xml:space="preserve"> </v>
      </c>
      <c r="K8" s="267"/>
      <c r="L8" s="267"/>
      <c r="M8" s="268"/>
      <c r="N8" s="269"/>
      <c r="O8" s="29"/>
      <c r="P8" s="76" t="str">
        <f t="shared" si="2"/>
        <v xml:space="preserve"> </v>
      </c>
      <c r="Q8" s="267"/>
      <c r="R8" s="267"/>
      <c r="S8" s="268"/>
      <c r="T8" s="269"/>
      <c r="U8" s="29"/>
    </row>
    <row r="9" spans="1:22" ht="45" x14ac:dyDescent="0.25">
      <c r="A9" s="36">
        <v>4</v>
      </c>
      <c r="B9" s="65" t="s">
        <v>22</v>
      </c>
      <c r="C9" s="65" t="s">
        <v>119</v>
      </c>
      <c r="D9" s="27" t="str">
        <f t="shared" si="0"/>
        <v xml:space="preserve"> </v>
      </c>
      <c r="E9" s="270"/>
      <c r="F9" s="270"/>
      <c r="G9" s="271"/>
      <c r="H9" s="272"/>
      <c r="I9" s="29"/>
      <c r="J9" s="76" t="str">
        <f t="shared" si="1"/>
        <v xml:space="preserve"> </v>
      </c>
      <c r="K9" s="270"/>
      <c r="L9" s="270"/>
      <c r="M9" s="271"/>
      <c r="N9" s="272"/>
      <c r="O9" s="29"/>
      <c r="P9" s="76" t="str">
        <f t="shared" si="2"/>
        <v xml:space="preserve"> </v>
      </c>
      <c r="Q9" s="270"/>
      <c r="R9" s="270"/>
      <c r="S9" s="271"/>
      <c r="T9" s="272"/>
      <c r="U9" s="29"/>
    </row>
    <row r="10" spans="1:22" ht="30.75" thickBot="1" x14ac:dyDescent="0.3">
      <c r="A10" s="36">
        <v>5</v>
      </c>
      <c r="B10" s="65" t="s">
        <v>23</v>
      </c>
      <c r="C10" s="65" t="s">
        <v>120</v>
      </c>
      <c r="D10" s="98" t="str">
        <f t="shared" si="0"/>
        <v xml:space="preserve"> </v>
      </c>
      <c r="E10" s="273"/>
      <c r="F10" s="273"/>
      <c r="G10" s="274"/>
      <c r="H10" s="275"/>
      <c r="I10" s="33"/>
      <c r="J10" s="100" t="str">
        <f t="shared" si="1"/>
        <v xml:space="preserve"> </v>
      </c>
      <c r="K10" s="273"/>
      <c r="L10" s="273"/>
      <c r="M10" s="274"/>
      <c r="N10" s="275"/>
      <c r="O10" s="33"/>
      <c r="P10" s="100" t="str">
        <f t="shared" si="2"/>
        <v xml:space="preserve"> </v>
      </c>
      <c r="Q10" s="273"/>
      <c r="R10" s="273"/>
      <c r="S10" s="274"/>
      <c r="T10" s="275"/>
      <c r="U10" s="29"/>
    </row>
    <row r="11" spans="1:22" ht="16.5" thickTop="1" thickBot="1" x14ac:dyDescent="0.3">
      <c r="B11" s="66" t="s">
        <v>24</v>
      </c>
      <c r="C11" s="67"/>
      <c r="D11" s="283" t="str">
        <f>IF(SUM(D6:D10)=0," ",AVERAGE(D6:D10))</f>
        <v xml:space="preserve"> </v>
      </c>
      <c r="E11" s="29"/>
      <c r="F11" s="29"/>
      <c r="G11" s="29"/>
      <c r="H11" s="29"/>
      <c r="I11" s="29"/>
      <c r="J11" s="101" t="str">
        <f>IF(SUM(J6:J10)=0," ",AVERAGE(J6:J10))</f>
        <v xml:space="preserve"> </v>
      </c>
      <c r="K11" s="29"/>
      <c r="L11" s="29"/>
      <c r="M11" s="29"/>
      <c r="N11" s="29"/>
      <c r="O11" s="29"/>
      <c r="P11" s="101" t="str">
        <f>IF(SUM(P6:P10)=0," ",AVERAGE(P6:P10))</f>
        <v xml:space="preserve"> </v>
      </c>
      <c r="Q11" s="29"/>
      <c r="R11" s="29"/>
      <c r="S11" s="29"/>
      <c r="T11" s="29"/>
      <c r="U11" s="29"/>
    </row>
    <row r="12" spans="1:22" s="5" customFormat="1" ht="15.75" thickTop="1" x14ac:dyDescent="0.25">
      <c r="A12" s="37"/>
      <c r="B12" s="68"/>
      <c r="C12" s="72" t="s">
        <v>185</v>
      </c>
      <c r="D12" s="314"/>
      <c r="E12" s="315"/>
      <c r="F12" s="315"/>
      <c r="G12" s="315"/>
      <c r="H12" s="316"/>
      <c r="I12" s="35"/>
      <c r="J12" s="314"/>
      <c r="K12" s="315"/>
      <c r="L12" s="315"/>
      <c r="M12" s="315"/>
      <c r="N12" s="316"/>
      <c r="O12" s="35"/>
      <c r="P12" s="314"/>
      <c r="Q12" s="315"/>
      <c r="R12" s="315"/>
      <c r="S12" s="315"/>
      <c r="T12" s="316"/>
      <c r="U12" s="11"/>
    </row>
    <row r="13" spans="1:22" s="5" customFormat="1" ht="15.75" x14ac:dyDescent="0.25">
      <c r="A13" s="37"/>
      <c r="B13" s="69" t="s">
        <v>25</v>
      </c>
      <c r="C13" s="62"/>
      <c r="D13" s="317"/>
      <c r="E13" s="318"/>
      <c r="F13" s="318"/>
      <c r="G13" s="318"/>
      <c r="H13" s="319"/>
      <c r="I13" s="35"/>
      <c r="J13" s="317"/>
      <c r="K13" s="318"/>
      <c r="L13" s="318"/>
      <c r="M13" s="318"/>
      <c r="N13" s="319"/>
      <c r="O13" s="35"/>
      <c r="P13" s="317"/>
      <c r="Q13" s="318"/>
      <c r="R13" s="318"/>
      <c r="S13" s="318"/>
      <c r="T13" s="319"/>
      <c r="U13" s="22"/>
    </row>
    <row r="14" spans="1:22" s="5" customFormat="1" ht="15.75" x14ac:dyDescent="0.25">
      <c r="A14" s="37"/>
      <c r="B14" s="64" t="s">
        <v>57</v>
      </c>
      <c r="C14" s="64" t="s">
        <v>58</v>
      </c>
      <c r="D14" s="26"/>
      <c r="E14" s="23"/>
      <c r="F14" s="23"/>
      <c r="G14" s="23"/>
      <c r="H14" s="23"/>
      <c r="I14" s="24"/>
      <c r="J14" s="77"/>
      <c r="K14" s="23"/>
      <c r="L14" s="23"/>
      <c r="M14" s="23"/>
      <c r="N14" s="23"/>
      <c r="O14" s="24"/>
      <c r="P14" s="77"/>
      <c r="Q14" s="23"/>
      <c r="R14" s="23"/>
      <c r="S14" s="23"/>
      <c r="T14" s="23"/>
      <c r="U14" s="24"/>
    </row>
    <row r="15" spans="1:22" ht="45.75" customHeight="1" x14ac:dyDescent="0.25">
      <c r="A15" s="36">
        <v>1</v>
      </c>
      <c r="B15" s="65" t="s">
        <v>26</v>
      </c>
      <c r="C15" s="65" t="s">
        <v>32</v>
      </c>
      <c r="D15" s="27" t="str">
        <f>IF(AND(ISBLANK(E15),ISBLANK(F15),ISBLANK(G15))," ",3.5+(AVERAGE(E15:G15)*2.5))</f>
        <v xml:space="preserve"> </v>
      </c>
      <c r="E15" s="276"/>
      <c r="F15" s="276"/>
      <c r="G15" s="277"/>
      <c r="H15" s="266"/>
      <c r="I15" s="29"/>
      <c r="J15" s="76" t="str">
        <f>IF(AND(ISBLANK(K15),ISBLANK(L15),ISBLANK(M15))," ",3.5+(AVERAGE(K15:M15)*2.5))</f>
        <v xml:space="preserve"> </v>
      </c>
      <c r="K15" s="276"/>
      <c r="L15" s="276"/>
      <c r="M15" s="277"/>
      <c r="N15" s="28"/>
      <c r="O15" s="29"/>
      <c r="P15" s="76" t="str">
        <f>IF(AND(ISBLANK(Q15),ISBLANK(R15),ISBLANK(S15))," ",3.5+(AVERAGE(Q15:S15)*2.5))</f>
        <v xml:space="preserve"> </v>
      </c>
      <c r="Q15" s="276"/>
      <c r="R15" s="276"/>
      <c r="S15" s="277"/>
      <c r="T15" s="266"/>
      <c r="U15" s="29"/>
    </row>
    <row r="16" spans="1:22" ht="15" customHeight="1" x14ac:dyDescent="0.25">
      <c r="A16" s="36">
        <v>2</v>
      </c>
      <c r="B16" s="65" t="s">
        <v>35</v>
      </c>
      <c r="C16" s="65" t="s">
        <v>37</v>
      </c>
      <c r="D16" s="27" t="str">
        <f t="shared" ref="D16:D22" si="3">IF(AND(ISBLANK(E16),ISBLANK(F16),ISBLANK(G16))," ",3.5+(AVERAGE(E16:G16)*2.5))</f>
        <v xml:space="preserve"> </v>
      </c>
      <c r="E16" s="276"/>
      <c r="F16" s="276"/>
      <c r="G16" s="277"/>
      <c r="H16" s="278"/>
      <c r="I16" s="29"/>
      <c r="J16" s="76" t="str">
        <f t="shared" ref="J16:J22" si="4">IF(AND(ISBLANK(K16),ISBLANK(L16),ISBLANK(M16))," ",3.5+(AVERAGE(K16:M16)*2.5))</f>
        <v xml:space="preserve"> </v>
      </c>
      <c r="K16" s="276"/>
      <c r="L16" s="276"/>
      <c r="M16" s="277"/>
      <c r="N16" s="34"/>
      <c r="O16" s="29"/>
      <c r="P16" s="76" t="str">
        <f t="shared" ref="P16:P22" si="5">IF(AND(ISBLANK(Q16),ISBLANK(R16),ISBLANK(S16))," ",3.5+(AVERAGE(Q16:S16)*2.5))</f>
        <v xml:space="preserve"> </v>
      </c>
      <c r="Q16" s="276"/>
      <c r="R16" s="276"/>
      <c r="S16" s="277"/>
      <c r="T16" s="278"/>
      <c r="U16" s="29"/>
    </row>
    <row r="17" spans="1:21" ht="15" x14ac:dyDescent="0.25">
      <c r="A17" s="36">
        <v>3</v>
      </c>
      <c r="B17" s="65" t="s">
        <v>36</v>
      </c>
      <c r="C17" s="65" t="s">
        <v>33</v>
      </c>
      <c r="D17" s="27" t="str">
        <f t="shared" si="3"/>
        <v xml:space="preserve"> </v>
      </c>
      <c r="E17" s="276"/>
      <c r="F17" s="276"/>
      <c r="G17" s="277"/>
      <c r="H17" s="278"/>
      <c r="I17" s="29"/>
      <c r="J17" s="76" t="str">
        <f t="shared" si="4"/>
        <v xml:space="preserve"> </v>
      </c>
      <c r="K17" s="276"/>
      <c r="L17" s="276"/>
      <c r="M17" s="277"/>
      <c r="N17" s="34"/>
      <c r="O17" s="29"/>
      <c r="P17" s="76" t="str">
        <f t="shared" si="5"/>
        <v xml:space="preserve"> </v>
      </c>
      <c r="Q17" s="276"/>
      <c r="R17" s="276"/>
      <c r="S17" s="277"/>
      <c r="T17" s="278"/>
      <c r="U17" s="29"/>
    </row>
    <row r="18" spans="1:21" ht="30" x14ac:dyDescent="0.25">
      <c r="A18" s="36">
        <v>4</v>
      </c>
      <c r="B18" s="65" t="s">
        <v>27</v>
      </c>
      <c r="C18" s="65" t="s">
        <v>38</v>
      </c>
      <c r="D18" s="27" t="str">
        <f t="shared" si="3"/>
        <v xml:space="preserve"> </v>
      </c>
      <c r="E18" s="276"/>
      <c r="F18" s="276"/>
      <c r="G18" s="277"/>
      <c r="H18" s="278"/>
      <c r="I18" s="29"/>
      <c r="J18" s="76" t="str">
        <f t="shared" si="4"/>
        <v xml:space="preserve"> </v>
      </c>
      <c r="K18" s="276"/>
      <c r="L18" s="276"/>
      <c r="M18" s="277"/>
      <c r="N18" s="34"/>
      <c r="O18" s="29"/>
      <c r="P18" s="76" t="str">
        <f t="shared" si="5"/>
        <v xml:space="preserve"> </v>
      </c>
      <c r="Q18" s="276"/>
      <c r="R18" s="276"/>
      <c r="S18" s="277"/>
      <c r="T18" s="278"/>
      <c r="U18" s="29"/>
    </row>
    <row r="19" spans="1:21" ht="30" x14ac:dyDescent="0.25">
      <c r="A19" s="36">
        <v>5</v>
      </c>
      <c r="B19" s="65" t="s">
        <v>28</v>
      </c>
      <c r="C19" s="65" t="s">
        <v>34</v>
      </c>
      <c r="D19" s="27" t="str">
        <f t="shared" si="3"/>
        <v xml:space="preserve"> </v>
      </c>
      <c r="E19" s="276"/>
      <c r="F19" s="276"/>
      <c r="G19" s="277"/>
      <c r="H19" s="269"/>
      <c r="I19" s="29"/>
      <c r="J19" s="76" t="str">
        <f t="shared" si="4"/>
        <v xml:space="preserve"> </v>
      </c>
      <c r="K19" s="276"/>
      <c r="L19" s="276"/>
      <c r="M19" s="277"/>
      <c r="N19" s="30"/>
      <c r="O19" s="29"/>
      <c r="P19" s="76" t="str">
        <f t="shared" si="5"/>
        <v xml:space="preserve"> </v>
      </c>
      <c r="Q19" s="267"/>
      <c r="R19" s="267"/>
      <c r="S19" s="268"/>
      <c r="T19" s="269"/>
      <c r="U19" s="29"/>
    </row>
    <row r="20" spans="1:21" ht="30" x14ac:dyDescent="0.25">
      <c r="A20" s="36">
        <v>6</v>
      </c>
      <c r="B20" s="65" t="s">
        <v>54</v>
      </c>
      <c r="C20" s="65" t="s">
        <v>59</v>
      </c>
      <c r="D20" s="27" t="str">
        <f t="shared" si="3"/>
        <v xml:space="preserve"> </v>
      </c>
      <c r="E20" s="276"/>
      <c r="F20" s="276"/>
      <c r="G20" s="277"/>
      <c r="H20" s="269"/>
      <c r="I20" s="29"/>
      <c r="J20" s="76" t="str">
        <f t="shared" si="4"/>
        <v xml:space="preserve"> </v>
      </c>
      <c r="K20" s="276"/>
      <c r="L20" s="276"/>
      <c r="M20" s="277"/>
      <c r="N20" s="30"/>
      <c r="O20" s="29"/>
      <c r="P20" s="76" t="str">
        <f t="shared" si="5"/>
        <v xml:space="preserve"> </v>
      </c>
      <c r="Q20" s="267"/>
      <c r="R20" s="267"/>
      <c r="S20" s="268"/>
      <c r="T20" s="269"/>
      <c r="U20" s="29"/>
    </row>
    <row r="21" spans="1:21" ht="30" x14ac:dyDescent="0.25">
      <c r="A21" s="36">
        <v>7</v>
      </c>
      <c r="B21" s="65" t="s">
        <v>30</v>
      </c>
      <c r="C21" s="65" t="s">
        <v>60</v>
      </c>
      <c r="D21" s="27" t="str">
        <f t="shared" si="3"/>
        <v xml:space="preserve"> </v>
      </c>
      <c r="E21" s="279"/>
      <c r="F21" s="279"/>
      <c r="G21" s="280"/>
      <c r="H21" s="272"/>
      <c r="I21" s="29"/>
      <c r="J21" s="76" t="str">
        <f t="shared" si="4"/>
        <v xml:space="preserve"> </v>
      </c>
      <c r="K21" s="279"/>
      <c r="L21" s="279"/>
      <c r="M21" s="280"/>
      <c r="N21" s="31"/>
      <c r="O21" s="29"/>
      <c r="P21" s="76" t="str">
        <f t="shared" si="5"/>
        <v xml:space="preserve"> </v>
      </c>
      <c r="Q21" s="270"/>
      <c r="R21" s="270"/>
      <c r="S21" s="271"/>
      <c r="T21" s="272"/>
      <c r="U21" s="29"/>
    </row>
    <row r="22" spans="1:21" ht="15.75" thickBot="1" x14ac:dyDescent="0.3">
      <c r="A22" s="36">
        <v>8</v>
      </c>
      <c r="B22" s="70" t="s">
        <v>29</v>
      </c>
      <c r="C22" s="71" t="s">
        <v>31</v>
      </c>
      <c r="D22" s="98" t="str">
        <f t="shared" si="3"/>
        <v xml:space="preserve"> </v>
      </c>
      <c r="E22" s="273"/>
      <c r="F22" s="273"/>
      <c r="G22" s="274"/>
      <c r="H22" s="275"/>
      <c r="I22" s="33"/>
      <c r="J22" s="100" t="str">
        <f t="shared" si="4"/>
        <v xml:space="preserve"> </v>
      </c>
      <c r="K22" s="273"/>
      <c r="L22" s="273"/>
      <c r="M22" s="274"/>
      <c r="N22" s="32"/>
      <c r="O22" s="33"/>
      <c r="P22" s="100" t="str">
        <f t="shared" si="5"/>
        <v xml:space="preserve"> </v>
      </c>
      <c r="Q22" s="273"/>
      <c r="R22" s="273"/>
      <c r="S22" s="274"/>
      <c r="T22" s="275"/>
      <c r="U22" s="29"/>
    </row>
    <row r="23" spans="1:21" ht="16.5" thickTop="1" thickBot="1" x14ac:dyDescent="0.3">
      <c r="B23" s="66" t="s">
        <v>24</v>
      </c>
      <c r="C23" s="67"/>
      <c r="D23" s="99" t="str">
        <f>IF(SUM(D15:D22)=0," ",AVERAGE(D15:D22))</f>
        <v xml:space="preserve"> </v>
      </c>
      <c r="E23" s="29"/>
      <c r="F23" s="29"/>
      <c r="G23" s="29"/>
      <c r="H23" s="29"/>
      <c r="I23" s="29"/>
      <c r="J23" s="101" t="str">
        <f>IF(SUM(J15:J22)=0," ",AVERAGE(J15:J22))</f>
        <v xml:space="preserve"> </v>
      </c>
      <c r="K23" s="29"/>
      <c r="L23" s="29"/>
      <c r="M23" s="29"/>
      <c r="N23" s="29"/>
      <c r="O23" s="29"/>
      <c r="P23" s="101" t="str">
        <f>IF(SUM(P15:P22)=0," ",AVERAGE(P15:P22))</f>
        <v xml:space="preserve"> </v>
      </c>
      <c r="Q23" s="29"/>
      <c r="R23" s="29"/>
      <c r="S23" s="29"/>
      <c r="T23" s="29"/>
      <c r="U23" s="29"/>
    </row>
    <row r="24" spans="1:21" s="5" customFormat="1" ht="15.75" thickTop="1" x14ac:dyDescent="0.25">
      <c r="A24" s="37"/>
      <c r="B24" s="68"/>
      <c r="C24" s="72" t="s">
        <v>185</v>
      </c>
      <c r="D24" s="314"/>
      <c r="E24" s="315"/>
      <c r="F24" s="315"/>
      <c r="G24" s="315"/>
      <c r="H24" s="316"/>
      <c r="I24" s="35"/>
      <c r="J24" s="314"/>
      <c r="K24" s="315"/>
      <c r="L24" s="315"/>
      <c r="M24" s="315"/>
      <c r="N24" s="316"/>
      <c r="O24" s="35"/>
      <c r="P24" s="314"/>
      <c r="Q24" s="315"/>
      <c r="R24" s="315"/>
      <c r="S24" s="315"/>
      <c r="T24" s="316"/>
      <c r="U24" s="11"/>
    </row>
    <row r="25" spans="1:21" s="5" customFormat="1" ht="15.75" x14ac:dyDescent="0.25">
      <c r="A25" s="37"/>
      <c r="B25" s="69" t="s">
        <v>39</v>
      </c>
      <c r="C25" s="62"/>
      <c r="D25" s="317"/>
      <c r="E25" s="318"/>
      <c r="F25" s="318"/>
      <c r="G25" s="318"/>
      <c r="H25" s="319"/>
      <c r="I25" s="35"/>
      <c r="J25" s="317"/>
      <c r="K25" s="318"/>
      <c r="L25" s="318"/>
      <c r="M25" s="318"/>
      <c r="N25" s="319"/>
      <c r="O25" s="35"/>
      <c r="P25" s="317"/>
      <c r="Q25" s="318"/>
      <c r="R25" s="318"/>
      <c r="S25" s="318"/>
      <c r="T25" s="319"/>
      <c r="U25" s="22"/>
    </row>
    <row r="26" spans="1:21" s="5" customFormat="1" ht="15.75" x14ac:dyDescent="0.25">
      <c r="A26" s="37"/>
      <c r="B26" s="64" t="s">
        <v>57</v>
      </c>
      <c r="C26" s="64" t="s">
        <v>58</v>
      </c>
      <c r="D26" s="26"/>
      <c r="E26" s="23"/>
      <c r="F26" s="23"/>
      <c r="G26" s="23"/>
      <c r="H26" s="23"/>
      <c r="I26" s="24"/>
      <c r="J26" s="77"/>
      <c r="K26" s="23"/>
      <c r="L26" s="23"/>
      <c r="M26" s="23"/>
      <c r="N26" s="23"/>
      <c r="O26" s="24"/>
      <c r="P26" s="77"/>
      <c r="Q26" s="23"/>
      <c r="R26" s="23"/>
      <c r="S26" s="23"/>
      <c r="T26" s="23"/>
      <c r="U26" s="24"/>
    </row>
    <row r="27" spans="1:21" ht="30" x14ac:dyDescent="0.25">
      <c r="A27" s="36">
        <v>1</v>
      </c>
      <c r="B27" s="71" t="s">
        <v>40</v>
      </c>
      <c r="C27" s="71" t="s">
        <v>45</v>
      </c>
      <c r="D27" s="27" t="str">
        <f>IF(AND(ISBLANK(E27),ISBLANK(F27),ISBLANK(G27))," ",3.5+(AVERAGE(E27:G27)*2.5))</f>
        <v xml:space="preserve"> </v>
      </c>
      <c r="E27" s="264"/>
      <c r="F27" s="264"/>
      <c r="G27" s="265"/>
      <c r="H27" s="266"/>
      <c r="I27" s="29"/>
      <c r="J27" s="76" t="str">
        <f>IF(AND(ISBLANK(K27),ISBLANK(L27),ISBLANK(M27))," ",3.5+(AVERAGE(K27:M27)*2.5))</f>
        <v xml:space="preserve"> </v>
      </c>
      <c r="K27" s="264"/>
      <c r="L27" s="264"/>
      <c r="M27" s="265"/>
      <c r="N27" s="266"/>
      <c r="O27" s="29"/>
      <c r="P27" s="76" t="str">
        <f>IF(AND(ISBLANK(Q27),ISBLANK(R27),ISBLANK(S27))," ",3.5+(AVERAGE(Q27:S27)*2.5))</f>
        <v xml:space="preserve"> </v>
      </c>
      <c r="Q27" s="276"/>
      <c r="R27" s="276"/>
      <c r="S27" s="277"/>
      <c r="T27" s="266"/>
      <c r="U27" s="29"/>
    </row>
    <row r="28" spans="1:21" ht="30" x14ac:dyDescent="0.25">
      <c r="A28" s="36">
        <v>2</v>
      </c>
      <c r="B28" s="71" t="s">
        <v>41</v>
      </c>
      <c r="C28" s="71" t="s">
        <v>65</v>
      </c>
      <c r="D28" s="27" t="str">
        <f t="shared" ref="D28:D31" si="6">IF(AND(ISBLANK(E28),ISBLANK(F28),ISBLANK(G28))," ",3.5+(AVERAGE(E28:G28)*2.5))</f>
        <v xml:space="preserve"> </v>
      </c>
      <c r="E28" s="267"/>
      <c r="F28" s="267"/>
      <c r="G28" s="268"/>
      <c r="H28" s="269"/>
      <c r="I28" s="29"/>
      <c r="J28" s="76" t="str">
        <f t="shared" ref="J28:J31" si="7">IF(AND(ISBLANK(K28),ISBLANK(L28),ISBLANK(M28))," ",3.5+(AVERAGE(K28:M28)*2.5))</f>
        <v xml:space="preserve"> </v>
      </c>
      <c r="K28" s="267"/>
      <c r="L28" s="267"/>
      <c r="M28" s="268"/>
      <c r="N28" s="269"/>
      <c r="O28" s="29"/>
      <c r="P28" s="76" t="str">
        <f t="shared" ref="P28:P31" si="8">IF(AND(ISBLANK(Q28),ISBLANK(R28),ISBLANK(S28))," ",3.5+(AVERAGE(Q28:S28)*2.5))</f>
        <v xml:space="preserve"> </v>
      </c>
      <c r="Q28" s="267"/>
      <c r="R28" s="267"/>
      <c r="S28" s="268"/>
      <c r="T28" s="269"/>
      <c r="U28" s="29"/>
    </row>
    <row r="29" spans="1:21" ht="30" x14ac:dyDescent="0.25">
      <c r="A29" s="36">
        <v>3</v>
      </c>
      <c r="B29" s="71" t="s">
        <v>42</v>
      </c>
      <c r="C29" s="71" t="s">
        <v>46</v>
      </c>
      <c r="D29" s="27" t="str">
        <f t="shared" si="6"/>
        <v xml:space="preserve"> </v>
      </c>
      <c r="E29" s="267"/>
      <c r="F29" s="267"/>
      <c r="G29" s="268"/>
      <c r="H29" s="269"/>
      <c r="I29" s="29"/>
      <c r="J29" s="76" t="str">
        <f t="shared" si="7"/>
        <v xml:space="preserve"> </v>
      </c>
      <c r="K29" s="267"/>
      <c r="L29" s="267"/>
      <c r="M29" s="268"/>
      <c r="N29" s="269"/>
      <c r="O29" s="29"/>
      <c r="P29" s="76" t="str">
        <f t="shared" si="8"/>
        <v xml:space="preserve"> </v>
      </c>
      <c r="Q29" s="267"/>
      <c r="R29" s="267"/>
      <c r="S29" s="268"/>
      <c r="T29" s="269"/>
      <c r="U29" s="29"/>
    </row>
    <row r="30" spans="1:21" ht="30" x14ac:dyDescent="0.25">
      <c r="A30" s="36">
        <v>4</v>
      </c>
      <c r="B30" s="71" t="s">
        <v>44</v>
      </c>
      <c r="C30" s="71" t="s">
        <v>47</v>
      </c>
      <c r="D30" s="27" t="str">
        <f t="shared" si="6"/>
        <v xml:space="preserve"> </v>
      </c>
      <c r="E30" s="267"/>
      <c r="F30" s="267"/>
      <c r="G30" s="268"/>
      <c r="H30" s="281"/>
      <c r="I30" s="29"/>
      <c r="J30" s="76" t="str">
        <f t="shared" si="7"/>
        <v xml:space="preserve"> </v>
      </c>
      <c r="K30" s="267"/>
      <c r="L30" s="267"/>
      <c r="M30" s="268"/>
      <c r="N30" s="272"/>
      <c r="O30" s="29"/>
      <c r="P30" s="76" t="str">
        <f t="shared" si="8"/>
        <v xml:space="preserve"> </v>
      </c>
      <c r="Q30" s="270"/>
      <c r="R30" s="270"/>
      <c r="S30" s="271"/>
      <c r="T30" s="272"/>
      <c r="U30" s="29"/>
    </row>
    <row r="31" spans="1:21" ht="30.75" thickBot="1" x14ac:dyDescent="0.3">
      <c r="A31" s="36">
        <v>5</v>
      </c>
      <c r="B31" s="71" t="s">
        <v>43</v>
      </c>
      <c r="C31" s="71" t="s">
        <v>66</v>
      </c>
      <c r="D31" s="98" t="str">
        <f t="shared" si="6"/>
        <v xml:space="preserve"> </v>
      </c>
      <c r="E31" s="273"/>
      <c r="F31" s="273"/>
      <c r="G31" s="274"/>
      <c r="H31" s="282"/>
      <c r="I31" s="33"/>
      <c r="J31" s="100" t="str">
        <f t="shared" si="7"/>
        <v xml:space="preserve"> </v>
      </c>
      <c r="K31" s="273"/>
      <c r="L31" s="273"/>
      <c r="M31" s="274"/>
      <c r="N31" s="275"/>
      <c r="O31" s="33"/>
      <c r="P31" s="100" t="str">
        <f t="shared" si="8"/>
        <v xml:space="preserve"> </v>
      </c>
      <c r="Q31" s="273"/>
      <c r="R31" s="273"/>
      <c r="S31" s="274"/>
      <c r="T31" s="275"/>
      <c r="U31" s="29"/>
    </row>
    <row r="32" spans="1:21" ht="16.5" thickTop="1" thickBot="1" x14ac:dyDescent="0.3">
      <c r="B32" s="66" t="s">
        <v>24</v>
      </c>
      <c r="C32" s="67"/>
      <c r="D32" s="99" t="str">
        <f>IF(SUM(D27:D31)=0," ",AVERAGE(D27:D31))</f>
        <v xml:space="preserve"> </v>
      </c>
      <c r="E32" s="29"/>
      <c r="F32" s="29"/>
      <c r="G32" s="29"/>
      <c r="H32" s="29"/>
      <c r="I32" s="29"/>
      <c r="J32" s="101" t="str">
        <f>IF(SUM(J27:J31)=0," ",AVERAGE(J27:J31))</f>
        <v xml:space="preserve"> </v>
      </c>
      <c r="K32" s="29"/>
      <c r="L32" s="29"/>
      <c r="M32" s="29"/>
      <c r="N32" s="29"/>
      <c r="O32" s="29"/>
      <c r="P32" s="101" t="str">
        <f>IF(SUM(P27:P31)=0," ",AVERAGE(P27:P31))</f>
        <v xml:space="preserve"> </v>
      </c>
      <c r="Q32" s="29"/>
      <c r="R32" s="29"/>
      <c r="S32" s="29"/>
      <c r="T32" s="29"/>
      <c r="U32" s="29"/>
    </row>
    <row r="33" spans="1:21" s="5" customFormat="1" ht="15.75" thickTop="1" x14ac:dyDescent="0.25">
      <c r="A33" s="37"/>
      <c r="B33" s="67"/>
      <c r="C33" s="72" t="s">
        <v>185</v>
      </c>
      <c r="D33" s="314"/>
      <c r="E33" s="315"/>
      <c r="F33" s="315"/>
      <c r="G33" s="315"/>
      <c r="H33" s="316"/>
      <c r="I33" s="35"/>
      <c r="J33" s="314"/>
      <c r="K33" s="315"/>
      <c r="L33" s="315"/>
      <c r="M33" s="315"/>
      <c r="N33" s="316"/>
      <c r="O33" s="35"/>
      <c r="P33" s="314"/>
      <c r="Q33" s="315"/>
      <c r="R33" s="315"/>
      <c r="S33" s="315"/>
      <c r="T33" s="316"/>
      <c r="U33" s="11"/>
    </row>
    <row r="34" spans="1:21" s="5" customFormat="1" ht="15.75" x14ac:dyDescent="0.25">
      <c r="A34" s="37"/>
      <c r="B34" s="69" t="s">
        <v>48</v>
      </c>
      <c r="C34" s="62"/>
      <c r="D34" s="317"/>
      <c r="E34" s="318"/>
      <c r="F34" s="318"/>
      <c r="G34" s="318"/>
      <c r="H34" s="319"/>
      <c r="I34" s="35"/>
      <c r="J34" s="317"/>
      <c r="K34" s="318"/>
      <c r="L34" s="318"/>
      <c r="M34" s="318"/>
      <c r="N34" s="319"/>
      <c r="O34" s="35"/>
      <c r="P34" s="317"/>
      <c r="Q34" s="318"/>
      <c r="R34" s="318"/>
      <c r="S34" s="318"/>
      <c r="T34" s="319"/>
      <c r="U34" s="22"/>
    </row>
    <row r="35" spans="1:21" s="5" customFormat="1" ht="15.75" x14ac:dyDescent="0.25">
      <c r="A35" s="37"/>
      <c r="B35" s="64" t="s">
        <v>57</v>
      </c>
      <c r="C35" s="64" t="s">
        <v>58</v>
      </c>
      <c r="D35" s="26"/>
      <c r="E35" s="23"/>
      <c r="F35" s="23"/>
      <c r="G35" s="23"/>
      <c r="H35" s="23"/>
      <c r="I35" s="24"/>
      <c r="J35" s="77"/>
      <c r="K35" s="23"/>
      <c r="L35" s="23"/>
      <c r="M35" s="23"/>
      <c r="N35" s="23"/>
      <c r="O35" s="24"/>
      <c r="P35" s="77"/>
      <c r="Q35" s="23"/>
      <c r="R35" s="23"/>
      <c r="S35" s="23"/>
      <c r="T35" s="23"/>
      <c r="U35" s="24"/>
    </row>
    <row r="36" spans="1:21" ht="15" x14ac:dyDescent="0.25">
      <c r="A36" s="36">
        <v>1</v>
      </c>
      <c r="B36" s="71" t="s">
        <v>49</v>
      </c>
      <c r="C36" s="71" t="s">
        <v>61</v>
      </c>
      <c r="D36" s="27" t="str">
        <f>IF(AND(ISBLANK(E36),ISBLANK(F36),ISBLANK(G36))," ",3.5+(AVERAGE(E36:G36)*2.5))</f>
        <v xml:space="preserve"> </v>
      </c>
      <c r="E36" s="267"/>
      <c r="F36" s="267"/>
      <c r="G36" s="267"/>
      <c r="H36" s="266"/>
      <c r="I36" s="29"/>
      <c r="J36" s="76" t="str">
        <f>IF(AND(ISBLANK(K36),ISBLANK(L36),ISBLANK(M36))," ",3.5+(AVERAGE(K36:M36)*2.5))</f>
        <v xml:space="preserve"> </v>
      </c>
      <c r="K36" s="267"/>
      <c r="L36" s="267"/>
      <c r="M36" s="267"/>
      <c r="N36" s="266"/>
      <c r="O36" s="29"/>
      <c r="P36" s="76" t="str">
        <f>IF(AND(ISBLANK(Q36),ISBLANK(R36),ISBLANK(S36))," ",3.5+(AVERAGE(Q36:S36)*2.5))</f>
        <v xml:space="preserve"> </v>
      </c>
      <c r="Q36" s="276"/>
      <c r="R36" s="276"/>
      <c r="S36" s="277"/>
      <c r="T36" s="266"/>
      <c r="U36" s="29"/>
    </row>
    <row r="37" spans="1:21" ht="30" x14ac:dyDescent="0.25">
      <c r="A37" s="36">
        <v>2</v>
      </c>
      <c r="B37" s="71" t="s">
        <v>50</v>
      </c>
      <c r="C37" s="71" t="s">
        <v>53</v>
      </c>
      <c r="D37" s="27" t="str">
        <f t="shared" ref="D37:D38" si="9">IF(AND(ISBLANK(E37),ISBLANK(F37),ISBLANK(G37))," ",3.5+(AVERAGE(E37:G37)*2.5))</f>
        <v xml:space="preserve"> </v>
      </c>
      <c r="E37" s="267"/>
      <c r="F37" s="267"/>
      <c r="G37" s="267"/>
      <c r="H37" s="269"/>
      <c r="I37" s="29"/>
      <c r="J37" s="76" t="str">
        <f t="shared" ref="J37:J38" si="10">IF(AND(ISBLANK(K37),ISBLANK(L37),ISBLANK(M37))," ",3.5+(AVERAGE(K37:M37)*2.5))</f>
        <v xml:space="preserve"> </v>
      </c>
      <c r="K37" s="267"/>
      <c r="L37" s="267"/>
      <c r="M37" s="267"/>
      <c r="N37" s="269"/>
      <c r="O37" s="29"/>
      <c r="P37" s="76" t="str">
        <f t="shared" ref="P37:P38" si="11">IF(AND(ISBLANK(Q37),ISBLANK(R37),ISBLANK(S37))," ",3.5+(AVERAGE(Q37:S37)*2.5))</f>
        <v xml:space="preserve"> </v>
      </c>
      <c r="Q37" s="267"/>
      <c r="R37" s="267"/>
      <c r="S37" s="268"/>
      <c r="T37" s="269"/>
      <c r="U37" s="29"/>
    </row>
    <row r="38" spans="1:21" ht="45.75" thickBot="1" x14ac:dyDescent="0.3">
      <c r="A38" s="36">
        <v>3</v>
      </c>
      <c r="B38" s="71" t="s">
        <v>51</v>
      </c>
      <c r="C38" s="71" t="s">
        <v>52</v>
      </c>
      <c r="D38" s="98" t="str">
        <f t="shared" si="9"/>
        <v xml:space="preserve"> </v>
      </c>
      <c r="E38" s="273"/>
      <c r="F38" s="273"/>
      <c r="G38" s="274"/>
      <c r="H38" s="275"/>
      <c r="I38" s="29"/>
      <c r="J38" s="100" t="str">
        <f t="shared" si="10"/>
        <v xml:space="preserve"> </v>
      </c>
      <c r="K38" s="273"/>
      <c r="L38" s="273"/>
      <c r="M38" s="274"/>
      <c r="N38" s="275"/>
      <c r="O38" s="29"/>
      <c r="P38" s="100" t="str">
        <f t="shared" si="11"/>
        <v xml:space="preserve"> </v>
      </c>
      <c r="Q38" s="273"/>
      <c r="R38" s="273"/>
      <c r="S38" s="274"/>
      <c r="T38" s="275"/>
      <c r="U38" s="29"/>
    </row>
    <row r="39" spans="1:21" ht="16.5" thickTop="1" thickBot="1" x14ac:dyDescent="0.3">
      <c r="B39" s="66" t="s">
        <v>24</v>
      </c>
      <c r="C39" s="67"/>
      <c r="D39" s="99" t="str">
        <f>IF(SUM(D36:D38)=0," ",AVERAGE(D36:D38))</f>
        <v xml:space="preserve"> </v>
      </c>
      <c r="E39" s="29"/>
      <c r="F39" s="29"/>
      <c r="G39" s="29"/>
      <c r="H39" s="29"/>
      <c r="I39" s="29"/>
      <c r="J39" s="101" t="str">
        <f>IF(SUM(J36:J38)=0," ",AVERAGE(J36:J38))</f>
        <v xml:space="preserve"> </v>
      </c>
      <c r="K39" s="29"/>
      <c r="L39" s="29"/>
      <c r="M39" s="29"/>
      <c r="N39" s="29"/>
      <c r="O39" s="29"/>
      <c r="P39" s="101" t="str">
        <f>IF(SUM(P36:P38)=0," ",AVERAGE(P36:P38))</f>
        <v xml:space="preserve"> </v>
      </c>
      <c r="Q39" s="29"/>
      <c r="R39" s="29"/>
      <c r="S39" s="29"/>
      <c r="T39" s="29"/>
      <c r="U39" s="29"/>
    </row>
    <row r="40" spans="1:21" ht="15.75" thickTop="1" x14ac:dyDescent="0.25">
      <c r="B40" s="66"/>
      <c r="C40" s="72" t="s">
        <v>185</v>
      </c>
      <c r="D40" s="314"/>
      <c r="E40" s="315"/>
      <c r="F40" s="315"/>
      <c r="G40" s="315"/>
      <c r="H40" s="316"/>
      <c r="I40" s="29"/>
      <c r="J40" s="314"/>
      <c r="K40" s="315"/>
      <c r="L40" s="315"/>
      <c r="M40" s="315"/>
      <c r="N40" s="316"/>
      <c r="O40" s="29"/>
      <c r="P40" s="314"/>
      <c r="Q40" s="315"/>
      <c r="R40" s="315"/>
      <c r="S40" s="315"/>
      <c r="T40" s="316"/>
      <c r="U40" s="29"/>
    </row>
    <row r="41" spans="1:21" ht="15" x14ac:dyDescent="0.25">
      <c r="B41" s="6"/>
      <c r="D41" s="317"/>
      <c r="E41" s="318"/>
      <c r="F41" s="318"/>
      <c r="G41" s="318"/>
      <c r="H41" s="319"/>
      <c r="I41" s="35"/>
      <c r="J41" s="317"/>
      <c r="K41" s="318"/>
      <c r="L41" s="318"/>
      <c r="M41" s="318"/>
      <c r="N41" s="319"/>
      <c r="O41" s="35"/>
      <c r="P41" s="317"/>
      <c r="Q41" s="318"/>
      <c r="R41" s="318"/>
      <c r="S41" s="318"/>
      <c r="T41" s="319"/>
      <c r="U41" s="35"/>
    </row>
    <row r="42" spans="1:21" ht="15" x14ac:dyDescent="0.25"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35"/>
    </row>
    <row r="43" spans="1:21" x14ac:dyDescent="0.25"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</row>
    <row r="44" spans="1:21" x14ac:dyDescent="0.25">
      <c r="B44" s="62"/>
      <c r="C44" s="62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1" x14ac:dyDescent="0.25">
      <c r="B45" s="62"/>
      <c r="C45" s="62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1" x14ac:dyDescent="0.25">
      <c r="B46" s="62"/>
      <c r="C46" s="73" t="s">
        <v>64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1:21" x14ac:dyDescent="0.25">
      <c r="B47" s="62"/>
      <c r="C47" s="74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  <row r="49" spans="1:4" s="6" customFormat="1" x14ac:dyDescent="0.25">
      <c r="A49" s="36"/>
      <c r="B49" s="63"/>
      <c r="C49" s="73"/>
      <c r="D49" s="25"/>
    </row>
    <row r="50" spans="1:4" s="6" customFormat="1" x14ac:dyDescent="0.25">
      <c r="B50" s="63"/>
      <c r="C50" s="75"/>
    </row>
    <row r="51" spans="1:4" s="6" customFormat="1" x14ac:dyDescent="0.25">
      <c r="B51" s="63"/>
      <c r="C51" s="63"/>
    </row>
    <row r="52" spans="1:4" s="6" customFormat="1" x14ac:dyDescent="0.25">
      <c r="B52" s="63"/>
      <c r="C52" s="73"/>
    </row>
    <row r="53" spans="1:4" s="6" customFormat="1" x14ac:dyDescent="0.25">
      <c r="B53" s="63"/>
      <c r="C53" s="75"/>
    </row>
    <row r="54" spans="1:4" s="6" customFormat="1" x14ac:dyDescent="0.25">
      <c r="B54" s="63"/>
      <c r="C54" s="63"/>
    </row>
    <row r="63" spans="1:4" s="6" customFormat="1" x14ac:dyDescent="0.25">
      <c r="A63" s="36"/>
      <c r="B63" s="63"/>
      <c r="C63" s="63"/>
    </row>
    <row r="64" spans="1:4" s="6" customFormat="1" x14ac:dyDescent="0.25">
      <c r="A64" s="36"/>
      <c r="B64" s="63"/>
      <c r="C64" s="63"/>
    </row>
    <row r="68" spans="1:21" ht="27.75" customHeight="1" x14ac:dyDescent="0.25">
      <c r="D68" s="36">
        <v>1</v>
      </c>
      <c r="E68" s="330" t="str">
        <f t="shared" ref="E68:E75" si="12">C15</f>
        <v>Door de kennis die hij heeft opgedaan tijdens het schrijven van het ondernemingsplan is hij vol zelfvertrouwen over de lange termijn doelen die hij voor de onderneming voor ogen heeft</v>
      </c>
      <c r="F68" s="330"/>
      <c r="G68" s="330"/>
      <c r="H68" s="330"/>
      <c r="I68" s="330"/>
      <c r="J68" s="330"/>
      <c r="K68" s="330"/>
      <c r="L68" s="330"/>
      <c r="M68" s="330"/>
      <c r="N68" s="330"/>
      <c r="O68" s="330"/>
      <c r="P68" s="330"/>
      <c r="Q68" s="330"/>
      <c r="R68" s="330"/>
      <c r="S68" s="330"/>
      <c r="T68" s="330"/>
      <c r="U68" s="4"/>
    </row>
    <row r="69" spans="1:21" x14ac:dyDescent="0.25">
      <c r="A69" s="36">
        <v>1</v>
      </c>
      <c r="B69" s="312" t="str">
        <f>C6</f>
        <v>Zoekt proactief naar trends en ontwikkelingen en bedenkt verbeteracties voor de onderneming</v>
      </c>
      <c r="C69" s="312"/>
      <c r="D69" s="36">
        <v>2</v>
      </c>
      <c r="E69" s="330" t="str">
        <f t="shared" si="12"/>
        <v>Durft beslissingen te nemen bij het ontstaan van problemen</v>
      </c>
      <c r="F69" s="330"/>
      <c r="G69" s="330"/>
      <c r="H69" s="330"/>
      <c r="I69" s="330"/>
      <c r="J69" s="330"/>
      <c r="K69" s="330"/>
      <c r="L69" s="330"/>
      <c r="M69" s="330"/>
      <c r="N69" s="330"/>
      <c r="O69" s="330"/>
      <c r="P69" s="330"/>
      <c r="Q69" s="330"/>
      <c r="R69" s="330"/>
      <c r="S69" s="330"/>
      <c r="T69" s="330"/>
      <c r="U69" s="4"/>
    </row>
    <row r="70" spans="1:21" x14ac:dyDescent="0.25">
      <c r="A70" s="36">
        <v>2</v>
      </c>
      <c r="B70" s="312" t="str">
        <f t="shared" ref="B70:B73" si="13">C7</f>
        <v>Heeft toekomstvisie en communiceert deze actief</v>
      </c>
      <c r="C70" s="312"/>
      <c r="D70" s="36">
        <v>3</v>
      </c>
      <c r="E70" s="330" t="str">
        <f t="shared" si="12"/>
        <v>Gaat zelf actief op zoek naar oplossingen bij problemen</v>
      </c>
      <c r="F70" s="330"/>
      <c r="G70" s="330"/>
      <c r="H70" s="330"/>
      <c r="I70" s="330"/>
      <c r="J70" s="330"/>
      <c r="K70" s="330"/>
      <c r="L70" s="330"/>
      <c r="M70" s="330"/>
      <c r="N70" s="330"/>
      <c r="O70" s="330"/>
      <c r="P70" s="330"/>
      <c r="Q70" s="330"/>
      <c r="R70" s="330"/>
      <c r="S70" s="330"/>
      <c r="T70" s="330"/>
      <c r="U70" s="4"/>
    </row>
    <row r="71" spans="1:21" x14ac:dyDescent="0.25">
      <c r="A71" s="36">
        <v>3</v>
      </c>
      <c r="B71" s="312" t="str">
        <f t="shared" si="13"/>
        <v>Staat open voor vernieuwingen en heeft initiatieven genomen</v>
      </c>
      <c r="C71" s="312"/>
      <c r="D71" s="36">
        <v>4</v>
      </c>
      <c r="E71" s="330" t="str">
        <f t="shared" si="12"/>
        <v>Toont verantwoordelijkheid bij het handelen op basis van de diverse deelplannen</v>
      </c>
      <c r="F71" s="330"/>
      <c r="G71" s="330"/>
      <c r="H71" s="330"/>
      <c r="I71" s="330"/>
      <c r="J71" s="330"/>
      <c r="K71" s="330"/>
      <c r="L71" s="330"/>
      <c r="M71" s="330"/>
      <c r="N71" s="330"/>
      <c r="O71" s="330"/>
      <c r="P71" s="330"/>
      <c r="Q71" s="330"/>
      <c r="R71" s="330"/>
      <c r="S71" s="330"/>
      <c r="T71" s="330"/>
      <c r="U71" s="4"/>
    </row>
    <row r="72" spans="1:21" ht="25.7" customHeight="1" x14ac:dyDescent="0.25">
      <c r="A72" s="36">
        <v>4</v>
      </c>
      <c r="B72" s="312" t="str">
        <f t="shared" si="13"/>
        <v>Ziet kansen voor de onderneming in de toekomst; weet welke kansen de onderneming ten goede komen en is in staat deze mogelijkheden zelfstandig op te pakken</v>
      </c>
      <c r="C72" s="312"/>
      <c r="D72" s="36">
        <v>5</v>
      </c>
      <c r="E72" s="330" t="str">
        <f t="shared" si="12"/>
        <v>Is in staat zich aan te passen aan veranderingen die zich voordoen tijdens het schrijven</v>
      </c>
      <c r="F72" s="330"/>
      <c r="G72" s="330"/>
      <c r="H72" s="330"/>
      <c r="I72" s="330"/>
      <c r="J72" s="330"/>
      <c r="K72" s="330"/>
      <c r="L72" s="330"/>
      <c r="M72" s="330"/>
      <c r="N72" s="330"/>
      <c r="O72" s="330"/>
      <c r="P72" s="330"/>
      <c r="Q72" s="330"/>
      <c r="R72" s="330"/>
      <c r="S72" s="330"/>
      <c r="T72" s="330"/>
      <c r="U72" s="4"/>
    </row>
    <row r="73" spans="1:21" x14ac:dyDescent="0.25">
      <c r="A73" s="36">
        <v>5</v>
      </c>
      <c r="B73" s="312" t="str">
        <f t="shared" si="13"/>
        <v>Is goed in staat om gegevens te analyseren en de risico's af te wegen</v>
      </c>
      <c r="C73" s="312"/>
      <c r="D73" s="36">
        <v>6</v>
      </c>
      <c r="E73" s="330" t="str">
        <f t="shared" si="12"/>
        <v>Is overtuigd van het ondernemingsplan en is zeker van de te volgen ondernemingsstrategie</v>
      </c>
      <c r="F73" s="330"/>
      <c r="G73" s="330"/>
      <c r="H73" s="330"/>
      <c r="I73" s="330"/>
      <c r="J73" s="330"/>
      <c r="K73" s="330"/>
      <c r="L73" s="330"/>
      <c r="M73" s="330"/>
      <c r="N73" s="330"/>
      <c r="O73" s="330"/>
      <c r="P73" s="330"/>
      <c r="Q73" s="330"/>
      <c r="R73" s="330"/>
      <c r="S73" s="330"/>
      <c r="T73" s="330"/>
      <c r="U73" s="4"/>
    </row>
    <row r="74" spans="1:21" x14ac:dyDescent="0.25">
      <c r="D74" s="36">
        <v>7</v>
      </c>
      <c r="E74" s="330" t="str">
        <f t="shared" si="12"/>
        <v>Heeft zelf acties ondernomen ten aanzien van de deelplannen</v>
      </c>
      <c r="F74" s="330"/>
      <c r="G74" s="330"/>
      <c r="H74" s="330"/>
      <c r="I74" s="330"/>
      <c r="J74" s="330"/>
      <c r="K74" s="330"/>
      <c r="L74" s="330"/>
      <c r="M74" s="330"/>
      <c r="N74" s="330"/>
      <c r="O74" s="330"/>
      <c r="P74" s="330"/>
      <c r="Q74" s="330"/>
      <c r="R74" s="330"/>
      <c r="S74" s="330"/>
      <c r="T74" s="330"/>
      <c r="U74" s="4"/>
    </row>
    <row r="75" spans="1:21" x14ac:dyDescent="0.25">
      <c r="D75" s="36">
        <v>8</v>
      </c>
      <c r="E75" s="330" t="str">
        <f t="shared" si="12"/>
        <v>Blijft emotioneel stabiel</v>
      </c>
      <c r="F75" s="330"/>
      <c r="G75" s="330"/>
      <c r="H75" s="330"/>
      <c r="I75" s="330"/>
      <c r="J75" s="330"/>
      <c r="K75" s="330"/>
      <c r="L75" s="330"/>
      <c r="M75" s="330"/>
      <c r="N75" s="330"/>
      <c r="O75" s="330"/>
      <c r="P75" s="330"/>
      <c r="Q75" s="330"/>
      <c r="R75" s="330"/>
      <c r="S75" s="330"/>
      <c r="T75" s="330"/>
      <c r="U75" s="4"/>
    </row>
    <row r="76" spans="1:21" x14ac:dyDescent="0.25"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4"/>
    </row>
    <row r="92" spans="1:3" s="6" customFormat="1" x14ac:dyDescent="0.25">
      <c r="A92" s="36"/>
      <c r="B92" s="63"/>
      <c r="C92" s="63"/>
    </row>
    <row r="93" spans="1:3" s="6" customFormat="1" x14ac:dyDescent="0.25"/>
    <row r="94" spans="1:3" s="6" customFormat="1" x14ac:dyDescent="0.25"/>
    <row r="95" spans="1:3" s="6" customFormat="1" x14ac:dyDescent="0.25"/>
    <row r="96" spans="1:3" s="6" customFormat="1" x14ac:dyDescent="0.25"/>
    <row r="97" spans="1:21" x14ac:dyDescent="0.25">
      <c r="A97" s="6"/>
      <c r="B97" s="6"/>
      <c r="C97" s="6"/>
    </row>
    <row r="98" spans="1:21" x14ac:dyDescent="0.25">
      <c r="A98" s="36">
        <v>1</v>
      </c>
      <c r="B98" s="311" t="str">
        <f>B69</f>
        <v>Zoekt proactief naar trends en ontwikkelingen en bedenkt verbeteracties voor de onderneming</v>
      </c>
      <c r="C98" s="311"/>
    </row>
    <row r="99" spans="1:21" x14ac:dyDescent="0.25">
      <c r="A99" s="36">
        <v>2</v>
      </c>
      <c r="B99" s="311" t="str">
        <f>B70</f>
        <v>Heeft toekomstvisie en communiceert deze actief</v>
      </c>
      <c r="C99" s="311"/>
    </row>
    <row r="100" spans="1:21" x14ac:dyDescent="0.25">
      <c r="A100" s="36">
        <v>3</v>
      </c>
      <c r="B100" s="311" t="str">
        <f>B71</f>
        <v>Staat open voor vernieuwingen en heeft initiatieven genomen</v>
      </c>
      <c r="C100" s="311"/>
      <c r="D100" s="36">
        <v>1</v>
      </c>
      <c r="E100" s="330" t="str">
        <f>C36</f>
        <v>Vraagt actief om feedback. Wil zichzelf graag verbeteren</v>
      </c>
      <c r="F100" s="330"/>
      <c r="G100" s="330"/>
      <c r="H100" s="330"/>
      <c r="I100" s="330"/>
      <c r="J100" s="330"/>
      <c r="K100" s="330"/>
      <c r="L100" s="330"/>
      <c r="M100" s="330"/>
      <c r="N100" s="330"/>
      <c r="O100" s="330"/>
      <c r="P100" s="330"/>
      <c r="Q100" s="330"/>
      <c r="R100" s="330"/>
      <c r="S100" s="330"/>
      <c r="T100" s="330"/>
      <c r="U100" s="4"/>
    </row>
    <row r="101" spans="1:21" ht="25.7" customHeight="1" x14ac:dyDescent="0.25">
      <c r="A101" s="36">
        <v>4</v>
      </c>
      <c r="B101" s="312" t="str">
        <f>B72</f>
        <v>Ziet kansen voor de onderneming in de toekomst; weet welke kansen de onderneming ten goede komen en is in staat deze mogelijkheden zelfstandig op te pakken</v>
      </c>
      <c r="C101" s="312"/>
      <c r="D101" s="36">
        <v>2</v>
      </c>
      <c r="E101" s="330" t="str">
        <f>C37</f>
        <v>Is gemotiveerd om te leren</v>
      </c>
      <c r="F101" s="330"/>
      <c r="G101" s="330"/>
      <c r="H101" s="330"/>
      <c r="I101" s="330"/>
      <c r="J101" s="330"/>
      <c r="K101" s="330"/>
      <c r="L101" s="330"/>
      <c r="M101" s="330"/>
      <c r="N101" s="330"/>
      <c r="O101" s="330"/>
      <c r="P101" s="330"/>
      <c r="Q101" s="330"/>
      <c r="R101" s="330"/>
      <c r="S101" s="330"/>
      <c r="T101" s="330"/>
      <c r="U101" s="4"/>
    </row>
    <row r="102" spans="1:21" ht="25.7" customHeight="1" x14ac:dyDescent="0.25">
      <c r="A102" s="36">
        <v>5</v>
      </c>
      <c r="B102" s="311" t="str">
        <f>B73</f>
        <v>Is goed in staat om gegevens te analyseren en de risico's af te wegen</v>
      </c>
      <c r="C102" s="311"/>
      <c r="D102" s="36">
        <v>3</v>
      </c>
      <c r="E102" s="330" t="str">
        <f>C38</f>
        <v>Kijkt zelfkritisch terug op zijn eigen rol binnen het schrijven van het ondernemingsplan en trekt lering uit gebeurtenissen voor de volgende keer</v>
      </c>
      <c r="F102" s="330"/>
      <c r="G102" s="330"/>
      <c r="H102" s="330"/>
      <c r="I102" s="330"/>
      <c r="J102" s="330"/>
      <c r="K102" s="330"/>
      <c r="L102" s="330"/>
      <c r="M102" s="330"/>
      <c r="N102" s="330"/>
      <c r="O102" s="330"/>
      <c r="P102" s="330"/>
      <c r="Q102" s="330"/>
      <c r="R102" s="330"/>
      <c r="S102" s="330"/>
      <c r="T102" s="330"/>
      <c r="U102" s="4"/>
    </row>
    <row r="107" spans="1:21" x14ac:dyDescent="0.25">
      <c r="D107" s="330"/>
      <c r="E107" s="330"/>
      <c r="F107" s="330"/>
      <c r="G107" s="330"/>
      <c r="H107" s="330"/>
      <c r="I107" s="330"/>
      <c r="J107" s="330"/>
      <c r="K107" s="330"/>
      <c r="L107" s="330"/>
      <c r="M107" s="330"/>
      <c r="N107" s="330"/>
      <c r="O107" s="330"/>
      <c r="P107" s="330"/>
      <c r="Q107" s="330"/>
      <c r="R107" s="330"/>
      <c r="S107" s="330"/>
      <c r="T107" s="330"/>
      <c r="U107" s="330"/>
    </row>
    <row r="110" spans="1:21" x14ac:dyDescent="0.25">
      <c r="B110" s="311"/>
      <c r="C110" s="311"/>
    </row>
    <row r="111" spans="1:21" x14ac:dyDescent="0.25">
      <c r="B111" s="311"/>
      <c r="C111" s="311"/>
    </row>
    <row r="112" spans="1:21" x14ac:dyDescent="0.25">
      <c r="B112" s="311"/>
      <c r="C112" s="311"/>
    </row>
    <row r="113" spans="1:3" s="6" customFormat="1" x14ac:dyDescent="0.25">
      <c r="A113" s="36"/>
      <c r="B113" s="311"/>
      <c r="C113" s="311"/>
    </row>
    <row r="114" spans="1:3" x14ac:dyDescent="0.25">
      <c r="A114" s="6"/>
      <c r="B114" s="311"/>
      <c r="C114" s="311"/>
    </row>
  </sheetData>
  <sheetProtection password="CCB6" sheet="1" objects="1" scenarios="1"/>
  <mergeCells count="48">
    <mergeCell ref="B69:C69"/>
    <mergeCell ref="E68:T68"/>
    <mergeCell ref="E69:T69"/>
    <mergeCell ref="Q3:S3"/>
    <mergeCell ref="E4:G4"/>
    <mergeCell ref="K4:M4"/>
    <mergeCell ref="Q4:S4"/>
    <mergeCell ref="D3:D5"/>
    <mergeCell ref="E3:G3"/>
    <mergeCell ref="J3:J5"/>
    <mergeCell ref="K3:M3"/>
    <mergeCell ref="P3:P5"/>
    <mergeCell ref="B71:C71"/>
    <mergeCell ref="E70:T70"/>
    <mergeCell ref="B72:C72"/>
    <mergeCell ref="E71:T71"/>
    <mergeCell ref="B73:C73"/>
    <mergeCell ref="E72:T72"/>
    <mergeCell ref="B70:C70"/>
    <mergeCell ref="D107:U107"/>
    <mergeCell ref="E73:T73"/>
    <mergeCell ref="E74:T74"/>
    <mergeCell ref="E75:T75"/>
    <mergeCell ref="B98:C98"/>
    <mergeCell ref="B99:C99"/>
    <mergeCell ref="B100:C100"/>
    <mergeCell ref="B101:C101"/>
    <mergeCell ref="E100:T100"/>
    <mergeCell ref="B102:C102"/>
    <mergeCell ref="E101:T101"/>
    <mergeCell ref="E102:T102"/>
    <mergeCell ref="B110:C110"/>
    <mergeCell ref="B111:C111"/>
    <mergeCell ref="B112:C112"/>
    <mergeCell ref="B113:C113"/>
    <mergeCell ref="B114:C114"/>
    <mergeCell ref="D12:H13"/>
    <mergeCell ref="J12:N13"/>
    <mergeCell ref="P12:T13"/>
    <mergeCell ref="D24:H25"/>
    <mergeCell ref="J24:N25"/>
    <mergeCell ref="P24:T25"/>
    <mergeCell ref="D33:H34"/>
    <mergeCell ref="J33:N34"/>
    <mergeCell ref="P33:T34"/>
    <mergeCell ref="D40:H41"/>
    <mergeCell ref="J40:N41"/>
    <mergeCell ref="P40:T41"/>
  </mergeCells>
  <conditionalFormatting sqref="D11 D14">
    <cfRule type="cellIs" dxfId="385" priority="217" operator="between">
      <formula>7.5</formula>
      <formula>10</formula>
    </cfRule>
  </conditionalFormatting>
  <conditionalFormatting sqref="D11 D14">
    <cfRule type="cellIs" dxfId="384" priority="219" operator="between">
      <formula>5.5</formula>
      <formula>7.5</formula>
    </cfRule>
    <cfRule type="cellIs" dxfId="383" priority="220" operator="between">
      <formula>1</formula>
      <formula>5.5</formula>
    </cfRule>
  </conditionalFormatting>
  <conditionalFormatting sqref="D11">
    <cfRule type="cellIs" dxfId="382" priority="218" operator="lessThan">
      <formula>0.05</formula>
    </cfRule>
  </conditionalFormatting>
  <conditionalFormatting sqref="D26">
    <cfRule type="cellIs" dxfId="381" priority="208" operator="between">
      <formula>7.5</formula>
      <formula>10</formula>
    </cfRule>
  </conditionalFormatting>
  <conditionalFormatting sqref="D26">
    <cfRule type="cellIs" dxfId="380" priority="209" operator="between">
      <formula>5.5</formula>
      <formula>7.5</formula>
    </cfRule>
    <cfRule type="cellIs" dxfId="379" priority="210" operator="between">
      <formula>1</formula>
      <formula>5.5</formula>
    </cfRule>
  </conditionalFormatting>
  <conditionalFormatting sqref="D35">
    <cfRule type="cellIs" dxfId="378" priority="200" operator="between">
      <formula>7.5</formula>
      <formula>10</formula>
    </cfRule>
  </conditionalFormatting>
  <conditionalFormatting sqref="D35">
    <cfRule type="cellIs" dxfId="377" priority="201" operator="between">
      <formula>5.5</formula>
      <formula>7.5</formula>
    </cfRule>
    <cfRule type="cellIs" dxfId="376" priority="202" operator="between">
      <formula>1</formula>
      <formula>5.5</formula>
    </cfRule>
  </conditionalFormatting>
  <conditionalFormatting sqref="D32">
    <cfRule type="cellIs" dxfId="375" priority="162" operator="between">
      <formula>7.5</formula>
      <formula>10</formula>
    </cfRule>
  </conditionalFormatting>
  <conditionalFormatting sqref="D32">
    <cfRule type="cellIs" dxfId="374" priority="164" operator="between">
      <formula>5.5</formula>
      <formula>7.5</formula>
    </cfRule>
    <cfRule type="cellIs" dxfId="373" priority="165" operator="between">
      <formula>1</formula>
      <formula>5.5</formula>
    </cfRule>
  </conditionalFormatting>
  <conditionalFormatting sqref="D32">
    <cfRule type="cellIs" dxfId="372" priority="163" operator="lessThan">
      <formula>0.05</formula>
    </cfRule>
  </conditionalFormatting>
  <conditionalFormatting sqref="Q26:S26">
    <cfRule type="colorScale" priority="66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D23">
    <cfRule type="cellIs" dxfId="371" priority="168" operator="between">
      <formula>7.5</formula>
      <formula>10</formula>
    </cfRule>
  </conditionalFormatting>
  <conditionalFormatting sqref="D23">
    <cfRule type="cellIs" dxfId="370" priority="170" operator="between">
      <formula>5.5</formula>
      <formula>7.5</formula>
    </cfRule>
    <cfRule type="cellIs" dxfId="369" priority="171" operator="between">
      <formula>1</formula>
      <formula>5.5</formula>
    </cfRule>
  </conditionalFormatting>
  <conditionalFormatting sqref="D23">
    <cfRule type="cellIs" dxfId="368" priority="169" operator="lessThan">
      <formula>0.05</formula>
    </cfRule>
  </conditionalFormatting>
  <conditionalFormatting sqref="D39 J39">
    <cfRule type="cellIs" dxfId="367" priority="152" operator="between">
      <formula>7.5</formula>
      <formula>10</formula>
    </cfRule>
  </conditionalFormatting>
  <conditionalFormatting sqref="D39 J39">
    <cfRule type="cellIs" dxfId="366" priority="154" operator="between">
      <formula>5.5</formula>
      <formula>7.5</formula>
    </cfRule>
    <cfRule type="cellIs" dxfId="365" priority="155" operator="between">
      <formula>1</formula>
      <formula>5.5</formula>
    </cfRule>
  </conditionalFormatting>
  <conditionalFormatting sqref="D39 J39">
    <cfRule type="cellIs" dxfId="364" priority="153" operator="lessThan">
      <formula>0.05</formula>
    </cfRule>
  </conditionalFormatting>
  <conditionalFormatting sqref="E39:H39 K39:N39">
    <cfRule type="colorScale" priority="156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Q39:T39">
    <cfRule type="colorScale" priority="151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D6:D10">
    <cfRule type="cellIs" dxfId="363" priority="142" operator="between">
      <formula>7.5</formula>
      <formula>10</formula>
    </cfRule>
  </conditionalFormatting>
  <conditionalFormatting sqref="D6:D10">
    <cfRule type="cellIs" dxfId="362" priority="143" operator="between">
      <formula>5.5</formula>
      <formula>7.5</formula>
    </cfRule>
    <cfRule type="cellIs" dxfId="361" priority="144" operator="between">
      <formula>1</formula>
      <formula>5.5</formula>
    </cfRule>
  </conditionalFormatting>
  <conditionalFormatting sqref="P39">
    <cfRule type="cellIs" dxfId="360" priority="134" operator="between">
      <formula>7.5</formula>
      <formula>10</formula>
    </cfRule>
  </conditionalFormatting>
  <conditionalFormatting sqref="P39">
    <cfRule type="cellIs" dxfId="359" priority="136" operator="between">
      <formula>5.5</formula>
      <formula>7.5</formula>
    </cfRule>
    <cfRule type="cellIs" dxfId="358" priority="137" operator="between">
      <formula>1</formula>
      <formula>5.5</formula>
    </cfRule>
  </conditionalFormatting>
  <conditionalFormatting sqref="P39">
    <cfRule type="cellIs" dxfId="357" priority="135" operator="lessThan">
      <formula>0.05</formula>
    </cfRule>
  </conditionalFormatting>
  <conditionalFormatting sqref="D15:D22">
    <cfRule type="cellIs" dxfId="356" priority="125" operator="between">
      <formula>7.5</formula>
      <formula>10</formula>
    </cfRule>
  </conditionalFormatting>
  <conditionalFormatting sqref="D15:D22">
    <cfRule type="cellIs" dxfId="355" priority="126" operator="between">
      <formula>5.5</formula>
      <formula>7.5</formula>
    </cfRule>
    <cfRule type="cellIs" dxfId="354" priority="127" operator="between">
      <formula>1</formula>
      <formula>5.5</formula>
    </cfRule>
  </conditionalFormatting>
  <conditionalFormatting sqref="J6:J10">
    <cfRule type="cellIs" dxfId="353" priority="22" operator="between">
      <formula>7.5</formula>
      <formula>10</formula>
    </cfRule>
  </conditionalFormatting>
  <conditionalFormatting sqref="J6:J10">
    <cfRule type="cellIs" dxfId="352" priority="23" operator="between">
      <formula>5.5</formula>
      <formula>7.5</formula>
    </cfRule>
    <cfRule type="cellIs" dxfId="351" priority="24" operator="between">
      <formula>1</formula>
      <formula>5.5</formula>
    </cfRule>
  </conditionalFormatting>
  <conditionalFormatting sqref="P6:P10">
    <cfRule type="cellIs" dxfId="350" priority="19" operator="between">
      <formula>7.5</formula>
      <formula>10</formula>
    </cfRule>
  </conditionalFormatting>
  <conditionalFormatting sqref="P6:P10">
    <cfRule type="cellIs" dxfId="349" priority="20" operator="between">
      <formula>5.5</formula>
      <formula>7.5</formula>
    </cfRule>
    <cfRule type="cellIs" dxfId="348" priority="21" operator="between">
      <formula>1</formula>
      <formula>5.5</formula>
    </cfRule>
  </conditionalFormatting>
  <conditionalFormatting sqref="D27:D31">
    <cfRule type="cellIs" dxfId="347" priority="116" operator="between">
      <formula>7.5</formula>
      <formula>10</formula>
    </cfRule>
  </conditionalFormatting>
  <conditionalFormatting sqref="D27:D31">
    <cfRule type="cellIs" dxfId="346" priority="117" operator="between">
      <formula>5.5</formula>
      <formula>7.5</formula>
    </cfRule>
    <cfRule type="cellIs" dxfId="345" priority="118" operator="between">
      <formula>1</formula>
      <formula>5.5</formula>
    </cfRule>
  </conditionalFormatting>
  <conditionalFormatting sqref="P15:P22">
    <cfRule type="cellIs" dxfId="344" priority="13" operator="between">
      <formula>7.5</formula>
      <formula>10</formula>
    </cfRule>
  </conditionalFormatting>
  <conditionalFormatting sqref="P15:P22">
    <cfRule type="cellIs" dxfId="343" priority="14" operator="between">
      <formula>5.5</formula>
      <formula>7.5</formula>
    </cfRule>
    <cfRule type="cellIs" dxfId="342" priority="15" operator="between">
      <formula>1</formula>
      <formula>5.5</formula>
    </cfRule>
  </conditionalFormatting>
  <conditionalFormatting sqref="J27:J31">
    <cfRule type="cellIs" dxfId="341" priority="10" operator="between">
      <formula>7.5</formula>
      <formula>10</formula>
    </cfRule>
  </conditionalFormatting>
  <conditionalFormatting sqref="J27:J31">
    <cfRule type="cellIs" dxfId="340" priority="11" operator="between">
      <formula>5.5</formula>
      <formula>7.5</formula>
    </cfRule>
    <cfRule type="cellIs" dxfId="339" priority="12" operator="between">
      <formula>1</formula>
      <formula>5.5</formula>
    </cfRule>
  </conditionalFormatting>
  <conditionalFormatting sqref="D36:D38">
    <cfRule type="cellIs" dxfId="338" priority="107" operator="between">
      <formula>7.5</formula>
      <formula>10</formula>
    </cfRule>
  </conditionalFormatting>
  <conditionalFormatting sqref="D36:D38">
    <cfRule type="cellIs" dxfId="337" priority="108" operator="between">
      <formula>5.5</formula>
      <formula>7.5</formula>
    </cfRule>
    <cfRule type="cellIs" dxfId="336" priority="109" operator="between">
      <formula>1</formula>
      <formula>5.5</formula>
    </cfRule>
  </conditionalFormatting>
  <conditionalFormatting sqref="J36:J38">
    <cfRule type="cellIs" dxfId="335" priority="4" operator="between">
      <formula>7.5</formula>
      <formula>10</formula>
    </cfRule>
  </conditionalFormatting>
  <conditionalFormatting sqref="J36:J38">
    <cfRule type="cellIs" dxfId="334" priority="5" operator="between">
      <formula>5.5</formula>
      <formula>7.5</formula>
    </cfRule>
    <cfRule type="cellIs" dxfId="333" priority="6" operator="between">
      <formula>1</formula>
      <formula>5.5</formula>
    </cfRule>
  </conditionalFormatting>
  <conditionalFormatting sqref="P36:P38">
    <cfRule type="cellIs" dxfId="332" priority="1" operator="between">
      <formula>7.5</formula>
      <formula>10</formula>
    </cfRule>
  </conditionalFormatting>
  <conditionalFormatting sqref="P36:P38">
    <cfRule type="cellIs" dxfId="331" priority="2" operator="between">
      <formula>5.5</formula>
      <formula>7.5</formula>
    </cfRule>
    <cfRule type="cellIs" dxfId="330" priority="3" operator="between">
      <formula>1</formula>
      <formula>5.5</formula>
    </cfRule>
  </conditionalFormatting>
  <conditionalFormatting sqref="J11 J14">
    <cfRule type="cellIs" dxfId="329" priority="95" operator="between">
      <formula>7.5</formula>
      <formula>10</formula>
    </cfRule>
  </conditionalFormatting>
  <conditionalFormatting sqref="J11 J14">
    <cfRule type="cellIs" dxfId="328" priority="97" operator="between">
      <formula>5.5</formula>
      <formula>7.5</formula>
    </cfRule>
    <cfRule type="cellIs" dxfId="327" priority="98" operator="between">
      <formula>1</formula>
      <formula>5.5</formula>
    </cfRule>
  </conditionalFormatting>
  <conditionalFormatting sqref="J11">
    <cfRule type="cellIs" dxfId="326" priority="96" operator="lessThan">
      <formula>0.05</formula>
    </cfRule>
  </conditionalFormatting>
  <conditionalFormatting sqref="H36:H38 T6:T10 T15:T22 T36:T38 E15:H22 H27:H31 N36:N38 E6:H11 N27:N31 T27:T31 N6:N10 K11:N11 K14:N22">
    <cfRule type="colorScale" priority="100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J26">
    <cfRule type="cellIs" dxfId="325" priority="86" operator="between">
      <formula>7.5</formula>
      <formula>10</formula>
    </cfRule>
  </conditionalFormatting>
  <conditionalFormatting sqref="J26">
    <cfRule type="cellIs" dxfId="324" priority="87" operator="between">
      <formula>5.5</formula>
      <formula>7.5</formula>
    </cfRule>
    <cfRule type="cellIs" dxfId="323" priority="88" operator="between">
      <formula>1</formula>
      <formula>5.5</formula>
    </cfRule>
  </conditionalFormatting>
  <conditionalFormatting sqref="K26:N26">
    <cfRule type="colorScale" priority="89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J35">
    <cfRule type="cellIs" dxfId="322" priority="78" operator="between">
      <formula>7.5</formula>
      <formula>10</formula>
    </cfRule>
  </conditionalFormatting>
  <conditionalFormatting sqref="J35">
    <cfRule type="cellIs" dxfId="321" priority="79" operator="between">
      <formula>5.5</formula>
      <formula>7.5</formula>
    </cfRule>
    <cfRule type="cellIs" dxfId="320" priority="80" operator="between">
      <formula>1</formula>
      <formula>5.5</formula>
    </cfRule>
  </conditionalFormatting>
  <conditionalFormatting sqref="K35:N35">
    <cfRule type="colorScale" priority="81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P14">
    <cfRule type="cellIs" dxfId="319" priority="72" operator="between">
      <formula>7.5</formula>
      <formula>10</formula>
    </cfRule>
  </conditionalFormatting>
  <conditionalFormatting sqref="P14">
    <cfRule type="cellIs" dxfId="318" priority="74" operator="between">
      <formula>5.5</formula>
      <formula>7.5</formula>
    </cfRule>
    <cfRule type="cellIs" dxfId="317" priority="75" operator="between">
      <formula>1</formula>
      <formula>5.5</formula>
    </cfRule>
  </conditionalFormatting>
  <conditionalFormatting sqref="Q36:S38 Q14:S22 Q11:T11 Q27:S31">
    <cfRule type="colorScale" priority="77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P26">
    <cfRule type="cellIs" dxfId="316" priority="63" operator="between">
      <formula>7.5</formula>
      <formula>10</formula>
    </cfRule>
  </conditionalFormatting>
  <conditionalFormatting sqref="P26">
    <cfRule type="cellIs" dxfId="315" priority="64" operator="between">
      <formula>5.5</formula>
      <formula>7.5</formula>
    </cfRule>
    <cfRule type="cellIs" dxfId="314" priority="65" operator="between">
      <formula>1</formula>
      <formula>5.5</formula>
    </cfRule>
  </conditionalFormatting>
  <conditionalFormatting sqref="P35">
    <cfRule type="cellIs" dxfId="313" priority="55" operator="between">
      <formula>7.5</formula>
      <formula>10</formula>
    </cfRule>
  </conditionalFormatting>
  <conditionalFormatting sqref="P35">
    <cfRule type="cellIs" dxfId="312" priority="56" operator="between">
      <formula>5.5</formula>
      <formula>7.5</formula>
    </cfRule>
    <cfRule type="cellIs" dxfId="311" priority="57" operator="between">
      <formula>1</formula>
      <formula>5.5</formula>
    </cfRule>
  </conditionalFormatting>
  <conditionalFormatting sqref="Q35:S35">
    <cfRule type="colorScale" priority="58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J32">
    <cfRule type="cellIs" dxfId="310" priority="40" operator="between">
      <formula>7.5</formula>
      <formula>10</formula>
    </cfRule>
  </conditionalFormatting>
  <conditionalFormatting sqref="J32">
    <cfRule type="cellIs" dxfId="309" priority="42" operator="between">
      <formula>5.5</formula>
      <formula>7.5</formula>
    </cfRule>
    <cfRule type="cellIs" dxfId="308" priority="43" operator="between">
      <formula>1</formula>
      <formula>5.5</formula>
    </cfRule>
  </conditionalFormatting>
  <conditionalFormatting sqref="J32">
    <cfRule type="cellIs" dxfId="307" priority="41" operator="lessThan">
      <formula>0.05</formula>
    </cfRule>
  </conditionalFormatting>
  <conditionalFormatting sqref="E32:H32 K32:N32">
    <cfRule type="colorScale" priority="44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J23">
    <cfRule type="cellIs" dxfId="306" priority="46" operator="between">
      <formula>7.5</formula>
      <formula>10</formula>
    </cfRule>
  </conditionalFormatting>
  <conditionalFormatting sqref="J23">
    <cfRule type="cellIs" dxfId="305" priority="48" operator="between">
      <formula>5.5</formula>
      <formula>7.5</formula>
    </cfRule>
    <cfRule type="cellIs" dxfId="304" priority="49" operator="between">
      <formula>1</formula>
      <formula>5.5</formula>
    </cfRule>
  </conditionalFormatting>
  <conditionalFormatting sqref="J23">
    <cfRule type="cellIs" dxfId="303" priority="47" operator="lessThan">
      <formula>0.05</formula>
    </cfRule>
  </conditionalFormatting>
  <conditionalFormatting sqref="E23:H23 K23:N23">
    <cfRule type="colorScale" priority="50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P32">
    <cfRule type="cellIs" dxfId="302" priority="35" operator="between">
      <formula>7.5</formula>
      <formula>10</formula>
    </cfRule>
  </conditionalFormatting>
  <conditionalFormatting sqref="P32">
    <cfRule type="cellIs" dxfId="301" priority="37" operator="between">
      <formula>5.5</formula>
      <formula>7.5</formula>
    </cfRule>
    <cfRule type="cellIs" dxfId="300" priority="38" operator="between">
      <formula>1</formula>
      <formula>5.5</formula>
    </cfRule>
  </conditionalFormatting>
  <conditionalFormatting sqref="P32">
    <cfRule type="cellIs" dxfId="299" priority="36" operator="lessThan">
      <formula>0.05</formula>
    </cfRule>
  </conditionalFormatting>
  <conditionalFormatting sqref="P11">
    <cfRule type="cellIs" dxfId="298" priority="51" operator="between">
      <formula>7.5</formula>
      <formula>10</formula>
    </cfRule>
  </conditionalFormatting>
  <conditionalFormatting sqref="P11">
    <cfRule type="cellIs" dxfId="297" priority="53" operator="between">
      <formula>5.5</formula>
      <formula>7.5</formula>
    </cfRule>
    <cfRule type="cellIs" dxfId="296" priority="54" operator="between">
      <formula>1</formula>
      <formula>5.5</formula>
    </cfRule>
  </conditionalFormatting>
  <conditionalFormatting sqref="P11">
    <cfRule type="cellIs" dxfId="295" priority="52" operator="lessThan">
      <formula>0.05</formula>
    </cfRule>
  </conditionalFormatting>
  <conditionalFormatting sqref="Q23:T23">
    <cfRule type="colorScale" priority="45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Q32:T32">
    <cfRule type="colorScale" priority="39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E27:G31">
    <cfRule type="colorScale" priority="34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E36:G38">
    <cfRule type="colorScale" priority="33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P23">
    <cfRule type="cellIs" dxfId="294" priority="27" operator="between">
      <formula>5.5</formula>
      <formula>7.5</formula>
    </cfRule>
    <cfRule type="cellIs" dxfId="293" priority="28" operator="between">
      <formula>1</formula>
      <formula>5.5</formula>
    </cfRule>
  </conditionalFormatting>
  <conditionalFormatting sqref="K6:M10">
    <cfRule type="colorScale" priority="32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Q6:S10">
    <cfRule type="colorScale" priority="31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K27:M31">
    <cfRule type="colorScale" priority="30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K36:M38">
    <cfRule type="colorScale" priority="29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P23">
    <cfRule type="cellIs" dxfId="292" priority="25" operator="between">
      <formula>7.5</formula>
      <formula>10</formula>
    </cfRule>
  </conditionalFormatting>
  <conditionalFormatting sqref="P23">
    <cfRule type="cellIs" dxfId="291" priority="26" operator="lessThan">
      <formula>0.05</formula>
    </cfRule>
  </conditionalFormatting>
  <conditionalFormatting sqref="J15:J22">
    <cfRule type="cellIs" dxfId="290" priority="16" operator="between">
      <formula>7.5</formula>
      <formula>10</formula>
    </cfRule>
  </conditionalFormatting>
  <conditionalFormatting sqref="J15:J22">
    <cfRule type="cellIs" dxfId="289" priority="17" operator="between">
      <formula>5.5</formula>
      <formula>7.5</formula>
    </cfRule>
    <cfRule type="cellIs" dxfId="288" priority="18" operator="between">
      <formula>1</formula>
      <formula>5.5</formula>
    </cfRule>
  </conditionalFormatting>
  <conditionalFormatting sqref="P27:P31">
    <cfRule type="cellIs" dxfId="287" priority="7" operator="between">
      <formula>7.5</formula>
      <formula>10</formula>
    </cfRule>
  </conditionalFormatting>
  <conditionalFormatting sqref="P27:P31">
    <cfRule type="cellIs" dxfId="286" priority="8" operator="between">
      <formula>5.5</formula>
      <formula>7.5</formula>
    </cfRule>
    <cfRule type="cellIs" dxfId="285" priority="9" operator="between">
      <formula>1</formula>
      <formula>5.5</formula>
    </cfRule>
  </conditionalFormatting>
  <dataValidations count="1">
    <dataValidation type="whole" allowBlank="1" showInputMessage="1" showErrorMessage="1" error="Er kan alleen 0, 1 of 2 worden ingevuld." sqref="K35:N38 Q35:T38 K26:N32 E26:H32 E35:H38 K14:N23 Q14:T23 Q26:T32 Q6:T11 K6:N11 E6:H11 E14:H23">
      <formula1>0</formula1>
      <formula2>2</formula2>
    </dataValidation>
  </dataValidations>
  <printOptions horizontalCentered="1" verticalCentered="1"/>
  <pageMargins left="0.31496062992125984" right="0.15748031496062992" top="0.35433070866141736" bottom="0.27559055118110237" header="0.31496062992125984" footer="0.19685039370078741"/>
  <pageSetup paperSize="9" scale="60" orientation="landscape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4"/>
  <sheetViews>
    <sheetView zoomScale="70" zoomScaleNormal="70" workbookViewId="0"/>
  </sheetViews>
  <sheetFormatPr defaultRowHeight="12.75" x14ac:dyDescent="0.25"/>
  <cols>
    <col min="1" max="1" width="2.42578125" style="36" bestFit="1" customWidth="1"/>
    <col min="2" max="2" width="61.5703125" style="63" customWidth="1"/>
    <col min="3" max="3" width="64.7109375" style="63" customWidth="1"/>
    <col min="4" max="4" width="7.7109375" style="6" customWidth="1"/>
    <col min="5" max="7" width="6.7109375" style="6" customWidth="1"/>
    <col min="8" max="8" width="4.28515625" style="6" customWidth="1"/>
    <col min="9" max="9" width="2.7109375" style="6" customWidth="1"/>
    <col min="10" max="10" width="8.28515625" style="6" customWidth="1"/>
    <col min="11" max="13" width="6.7109375" style="6" customWidth="1"/>
    <col min="14" max="14" width="4.28515625" style="6" customWidth="1"/>
    <col min="15" max="15" width="2.7109375" style="6" customWidth="1"/>
    <col min="16" max="16" width="8.28515625" style="6" customWidth="1"/>
    <col min="17" max="19" width="6.7109375" style="6" customWidth="1"/>
    <col min="20" max="20" width="4.28515625" style="6" customWidth="1"/>
    <col min="21" max="21" width="2.7109375" style="5" customWidth="1"/>
    <col min="22" max="16384" width="9.140625" style="6"/>
  </cols>
  <sheetData>
    <row r="1" spans="1:22" ht="18" x14ac:dyDescent="0.25">
      <c r="B1" s="83" t="s">
        <v>55</v>
      </c>
      <c r="C1" s="84" t="str">
        <f>NAW!C13</f>
        <v>Jan</v>
      </c>
      <c r="D1" s="79" t="s">
        <v>124</v>
      </c>
      <c r="E1" s="13" t="str">
        <f>NAW!C2</f>
        <v>2013 - 2014</v>
      </c>
      <c r="G1" s="13"/>
      <c r="J1" s="78" t="s">
        <v>56</v>
      </c>
      <c r="K1" s="7" t="str">
        <f>NAW!C1</f>
        <v>V43</v>
      </c>
      <c r="L1" s="5"/>
      <c r="N1" s="78" t="s">
        <v>121</v>
      </c>
      <c r="O1" s="7" t="str">
        <f>NAW!C3</f>
        <v>Klein Goldewijk</v>
      </c>
      <c r="P1" s="9"/>
      <c r="Q1" s="9"/>
      <c r="R1" s="9"/>
      <c r="S1" s="7" t="str">
        <f>NAW!C4</f>
        <v>gldc</v>
      </c>
      <c r="T1" s="9"/>
      <c r="U1" s="9"/>
    </row>
    <row r="2" spans="1:22" ht="18" x14ac:dyDescent="0.25">
      <c r="B2" s="61" t="s">
        <v>62</v>
      </c>
      <c r="C2" s="84" t="str">
        <f>NAW!D13</f>
        <v>Voorbeeld</v>
      </c>
      <c r="D2" s="10"/>
      <c r="J2" s="8"/>
      <c r="K2" s="8"/>
      <c r="L2" s="8"/>
      <c r="M2" s="8"/>
      <c r="N2" s="8"/>
      <c r="O2" s="8"/>
      <c r="P2" s="8"/>
      <c r="Q2" s="8"/>
      <c r="R2" s="8"/>
      <c r="S2" s="8"/>
    </row>
    <row r="3" spans="1:22" s="5" customFormat="1" ht="15" customHeight="1" x14ac:dyDescent="0.25">
      <c r="A3" s="37"/>
      <c r="B3" s="62"/>
      <c r="C3" s="62"/>
      <c r="D3" s="327" t="s">
        <v>6</v>
      </c>
      <c r="E3" s="320" t="s">
        <v>1</v>
      </c>
      <c r="F3" s="320"/>
      <c r="G3" s="321"/>
      <c r="H3" s="41"/>
      <c r="I3" s="10"/>
      <c r="J3" s="324" t="s">
        <v>6</v>
      </c>
      <c r="K3" s="320" t="s">
        <v>1</v>
      </c>
      <c r="L3" s="320"/>
      <c r="M3" s="321"/>
      <c r="N3" s="41"/>
      <c r="O3" s="12"/>
      <c r="P3" s="324" t="s">
        <v>6</v>
      </c>
      <c r="Q3" s="320" t="s">
        <v>1</v>
      </c>
      <c r="R3" s="320"/>
      <c r="S3" s="321"/>
      <c r="T3" s="41"/>
      <c r="U3" s="12"/>
    </row>
    <row r="4" spans="1:22" ht="15.75" x14ac:dyDescent="0.25">
      <c r="B4" s="61" t="s">
        <v>18</v>
      </c>
      <c r="D4" s="328"/>
      <c r="E4" s="322">
        <f>NAW!C7</f>
        <v>41944</v>
      </c>
      <c r="F4" s="322"/>
      <c r="G4" s="323"/>
      <c r="H4" s="42"/>
      <c r="I4" s="14"/>
      <c r="J4" s="325"/>
      <c r="K4" s="322">
        <f>NAW!E7</f>
        <v>41671</v>
      </c>
      <c r="L4" s="322"/>
      <c r="M4" s="323"/>
      <c r="N4" s="42"/>
      <c r="O4" s="14"/>
      <c r="P4" s="325"/>
      <c r="Q4" s="322">
        <f>NAW!G7</f>
        <v>41730</v>
      </c>
      <c r="R4" s="322"/>
      <c r="S4" s="323"/>
      <c r="T4" s="42"/>
      <c r="U4" s="80"/>
      <c r="V4" s="5"/>
    </row>
    <row r="5" spans="1:22" ht="15.75" x14ac:dyDescent="0.25">
      <c r="B5" s="64" t="s">
        <v>57</v>
      </c>
      <c r="C5" s="64" t="s">
        <v>58</v>
      </c>
      <c r="D5" s="329"/>
      <c r="E5" s="16" t="str">
        <f>NAW!C8</f>
        <v>gldc</v>
      </c>
      <c r="F5" s="16" t="str">
        <f>NAW!C9</f>
        <v>brns</v>
      </c>
      <c r="G5" s="17" t="str">
        <f>NAW!C10</f>
        <v>rdth</v>
      </c>
      <c r="H5" s="18" t="s">
        <v>16</v>
      </c>
      <c r="I5" s="15"/>
      <c r="J5" s="326"/>
      <c r="K5" s="19" t="str">
        <f>NAW!E8</f>
        <v>gldc</v>
      </c>
      <c r="L5" s="19" t="str">
        <f>NAW!E9</f>
        <v>brns</v>
      </c>
      <c r="M5" s="20" t="str">
        <f>NAW!E10</f>
        <v>rdth</v>
      </c>
      <c r="N5" s="21" t="s">
        <v>16</v>
      </c>
      <c r="O5" s="15"/>
      <c r="P5" s="326"/>
      <c r="Q5" s="19" t="str">
        <f>NAW!G8</f>
        <v>gldc</v>
      </c>
      <c r="R5" s="19" t="str">
        <f>NAW!G9</f>
        <v>brns</v>
      </c>
      <c r="S5" s="20" t="str">
        <f>NAW!G10</f>
        <v>rdth</v>
      </c>
      <c r="T5" s="21" t="s">
        <v>16</v>
      </c>
      <c r="V5" s="5"/>
    </row>
    <row r="6" spans="1:22" ht="30" customHeight="1" x14ac:dyDescent="0.25">
      <c r="A6" s="36">
        <v>1</v>
      </c>
      <c r="B6" s="65" t="s">
        <v>19</v>
      </c>
      <c r="C6" s="65" t="s">
        <v>116</v>
      </c>
      <c r="D6" s="27" t="str">
        <f>IF(AND(ISBLANK(E6),ISBLANK(F6),ISBLANK(G6))," ",3.5+(AVERAGE(E6:G6)*2.5))</f>
        <v xml:space="preserve"> </v>
      </c>
      <c r="E6" s="264"/>
      <c r="F6" s="264"/>
      <c r="G6" s="265"/>
      <c r="H6" s="266"/>
      <c r="I6" s="29"/>
      <c r="J6" s="76" t="str">
        <f>IF(AND(ISBLANK(K6),ISBLANK(L6),ISBLANK(M6))," ",3.5+(AVERAGE(K6:M6)*2.5))</f>
        <v xml:space="preserve"> </v>
      </c>
      <c r="K6" s="264"/>
      <c r="L6" s="264"/>
      <c r="M6" s="265"/>
      <c r="N6" s="266"/>
      <c r="O6" s="29"/>
      <c r="P6" s="76" t="str">
        <f>IF(AND(ISBLANK(Q6),ISBLANK(R6),ISBLANK(S6))," ",3.5+(AVERAGE(Q6:S6)*2.5))</f>
        <v xml:space="preserve"> </v>
      </c>
      <c r="Q6" s="264"/>
      <c r="R6" s="264"/>
      <c r="S6" s="265"/>
      <c r="T6" s="266"/>
      <c r="U6" s="29"/>
    </row>
    <row r="7" spans="1:22" ht="15" x14ac:dyDescent="0.25">
      <c r="A7" s="36">
        <v>2</v>
      </c>
      <c r="B7" s="65" t="s">
        <v>20</v>
      </c>
      <c r="C7" s="65" t="s">
        <v>117</v>
      </c>
      <c r="D7" s="27" t="str">
        <f t="shared" ref="D7:D10" si="0">IF(AND(ISBLANK(E7),ISBLANK(F7),ISBLANK(G7))," ",3.5+(AVERAGE(E7:G7)*2.5))</f>
        <v xml:space="preserve"> </v>
      </c>
      <c r="E7" s="267"/>
      <c r="F7" s="267"/>
      <c r="G7" s="268"/>
      <c r="H7" s="269"/>
      <c r="I7" s="29"/>
      <c r="J7" s="76" t="str">
        <f t="shared" ref="J7:J10" si="1">IF(AND(ISBLANK(K7),ISBLANK(L7),ISBLANK(M7))," ",3.5+(AVERAGE(K7:M7)*2.5))</f>
        <v xml:space="preserve"> </v>
      </c>
      <c r="K7" s="267"/>
      <c r="L7" s="267"/>
      <c r="M7" s="268"/>
      <c r="N7" s="269"/>
      <c r="O7" s="29"/>
      <c r="P7" s="76" t="str">
        <f t="shared" ref="P7:P10" si="2">IF(AND(ISBLANK(Q7),ISBLANK(R7),ISBLANK(S7))," ",3.5+(AVERAGE(Q7:S7)*2.5))</f>
        <v xml:space="preserve"> </v>
      </c>
      <c r="Q7" s="267"/>
      <c r="R7" s="267"/>
      <c r="S7" s="268"/>
      <c r="T7" s="269"/>
      <c r="U7" s="29"/>
    </row>
    <row r="8" spans="1:22" ht="30" x14ac:dyDescent="0.25">
      <c r="A8" s="36">
        <v>3</v>
      </c>
      <c r="B8" s="65" t="s">
        <v>21</v>
      </c>
      <c r="C8" s="65" t="s">
        <v>118</v>
      </c>
      <c r="D8" s="27" t="str">
        <f t="shared" si="0"/>
        <v xml:space="preserve"> </v>
      </c>
      <c r="E8" s="267"/>
      <c r="F8" s="267"/>
      <c r="G8" s="268"/>
      <c r="H8" s="269"/>
      <c r="I8" s="29"/>
      <c r="J8" s="76" t="str">
        <f t="shared" si="1"/>
        <v xml:space="preserve"> </v>
      </c>
      <c r="K8" s="267"/>
      <c r="L8" s="267"/>
      <c r="M8" s="268"/>
      <c r="N8" s="269"/>
      <c r="O8" s="29"/>
      <c r="P8" s="76" t="str">
        <f t="shared" si="2"/>
        <v xml:space="preserve"> </v>
      </c>
      <c r="Q8" s="267"/>
      <c r="R8" s="267"/>
      <c r="S8" s="268"/>
      <c r="T8" s="269"/>
      <c r="U8" s="29"/>
    </row>
    <row r="9" spans="1:22" ht="45" x14ac:dyDescent="0.25">
      <c r="A9" s="36">
        <v>4</v>
      </c>
      <c r="B9" s="65" t="s">
        <v>22</v>
      </c>
      <c r="C9" s="65" t="s">
        <v>119</v>
      </c>
      <c r="D9" s="27" t="str">
        <f t="shared" si="0"/>
        <v xml:space="preserve"> </v>
      </c>
      <c r="E9" s="270"/>
      <c r="F9" s="270"/>
      <c r="G9" s="271"/>
      <c r="H9" s="272"/>
      <c r="I9" s="29"/>
      <c r="J9" s="76" t="str">
        <f t="shared" si="1"/>
        <v xml:space="preserve"> </v>
      </c>
      <c r="K9" s="270"/>
      <c r="L9" s="270"/>
      <c r="M9" s="271"/>
      <c r="N9" s="272"/>
      <c r="O9" s="29"/>
      <c r="P9" s="76" t="str">
        <f t="shared" si="2"/>
        <v xml:space="preserve"> </v>
      </c>
      <c r="Q9" s="270"/>
      <c r="R9" s="270"/>
      <c r="S9" s="271"/>
      <c r="T9" s="272"/>
      <c r="U9" s="29"/>
    </row>
    <row r="10" spans="1:22" ht="30.75" thickBot="1" x14ac:dyDescent="0.3">
      <c r="A10" s="36">
        <v>5</v>
      </c>
      <c r="B10" s="65" t="s">
        <v>23</v>
      </c>
      <c r="C10" s="65" t="s">
        <v>120</v>
      </c>
      <c r="D10" s="98" t="str">
        <f t="shared" si="0"/>
        <v xml:space="preserve"> </v>
      </c>
      <c r="E10" s="273"/>
      <c r="F10" s="273"/>
      <c r="G10" s="274"/>
      <c r="H10" s="275"/>
      <c r="I10" s="33"/>
      <c r="J10" s="100" t="str">
        <f t="shared" si="1"/>
        <v xml:space="preserve"> </v>
      </c>
      <c r="K10" s="273"/>
      <c r="L10" s="273"/>
      <c r="M10" s="274"/>
      <c r="N10" s="275"/>
      <c r="O10" s="33"/>
      <c r="P10" s="100" t="str">
        <f t="shared" si="2"/>
        <v xml:space="preserve"> </v>
      </c>
      <c r="Q10" s="273"/>
      <c r="R10" s="273"/>
      <c r="S10" s="274"/>
      <c r="T10" s="275"/>
      <c r="U10" s="29"/>
    </row>
    <row r="11" spans="1:22" ht="16.5" thickTop="1" thickBot="1" x14ac:dyDescent="0.3">
      <c r="B11" s="66" t="s">
        <v>24</v>
      </c>
      <c r="C11" s="67"/>
      <c r="D11" s="283" t="str">
        <f>IF(SUM(D6:D10)=0," ",AVERAGE(D6:D10))</f>
        <v xml:space="preserve"> </v>
      </c>
      <c r="E11" s="29"/>
      <c r="F11" s="29"/>
      <c r="G11" s="29"/>
      <c r="H11" s="29"/>
      <c r="I11" s="29"/>
      <c r="J11" s="101" t="str">
        <f>IF(SUM(J6:J10)=0," ",AVERAGE(J6:J10))</f>
        <v xml:space="preserve"> </v>
      </c>
      <c r="K11" s="29"/>
      <c r="L11" s="29"/>
      <c r="M11" s="29"/>
      <c r="N11" s="29"/>
      <c r="O11" s="29"/>
      <c r="P11" s="101" t="str">
        <f>IF(SUM(P6:P10)=0," ",AVERAGE(P6:P10))</f>
        <v xml:space="preserve"> </v>
      </c>
      <c r="Q11" s="29"/>
      <c r="R11" s="29"/>
      <c r="S11" s="29"/>
      <c r="T11" s="29"/>
      <c r="U11" s="29"/>
    </row>
    <row r="12" spans="1:22" s="5" customFormat="1" ht="15.75" thickTop="1" x14ac:dyDescent="0.25">
      <c r="A12" s="37"/>
      <c r="B12" s="68"/>
      <c r="C12" s="72" t="s">
        <v>185</v>
      </c>
      <c r="D12" s="314"/>
      <c r="E12" s="315"/>
      <c r="F12" s="315"/>
      <c r="G12" s="315"/>
      <c r="H12" s="316"/>
      <c r="I12" s="35"/>
      <c r="J12" s="314"/>
      <c r="K12" s="315"/>
      <c r="L12" s="315"/>
      <c r="M12" s="315"/>
      <c r="N12" s="316"/>
      <c r="O12" s="35"/>
      <c r="P12" s="314"/>
      <c r="Q12" s="315"/>
      <c r="R12" s="315"/>
      <c r="S12" s="315"/>
      <c r="T12" s="316"/>
      <c r="U12" s="11"/>
    </row>
    <row r="13" spans="1:22" s="5" customFormat="1" ht="15.75" x14ac:dyDescent="0.25">
      <c r="A13" s="37"/>
      <c r="B13" s="69" t="s">
        <v>25</v>
      </c>
      <c r="C13" s="62"/>
      <c r="D13" s="317"/>
      <c r="E13" s="318"/>
      <c r="F13" s="318"/>
      <c r="G13" s="318"/>
      <c r="H13" s="319"/>
      <c r="I13" s="35"/>
      <c r="J13" s="317"/>
      <c r="K13" s="318"/>
      <c r="L13" s="318"/>
      <c r="M13" s="318"/>
      <c r="N13" s="319"/>
      <c r="O13" s="35"/>
      <c r="P13" s="317"/>
      <c r="Q13" s="318"/>
      <c r="R13" s="318"/>
      <c r="S13" s="318"/>
      <c r="T13" s="319"/>
      <c r="U13" s="22"/>
    </row>
    <row r="14" spans="1:22" s="5" customFormat="1" ht="15.75" x14ac:dyDescent="0.25">
      <c r="A14" s="37"/>
      <c r="B14" s="64" t="s">
        <v>57</v>
      </c>
      <c r="C14" s="64" t="s">
        <v>58</v>
      </c>
      <c r="D14" s="26"/>
      <c r="E14" s="23"/>
      <c r="F14" s="23"/>
      <c r="G14" s="23"/>
      <c r="H14" s="23"/>
      <c r="I14" s="24"/>
      <c r="J14" s="77"/>
      <c r="K14" s="23"/>
      <c r="L14" s="23"/>
      <c r="M14" s="23"/>
      <c r="N14" s="23"/>
      <c r="O14" s="24"/>
      <c r="P14" s="77"/>
      <c r="Q14" s="23"/>
      <c r="R14" s="23"/>
      <c r="S14" s="23"/>
      <c r="T14" s="23"/>
      <c r="U14" s="24"/>
    </row>
    <row r="15" spans="1:22" ht="45.75" customHeight="1" x14ac:dyDescent="0.25">
      <c r="A15" s="36">
        <v>1</v>
      </c>
      <c r="B15" s="65" t="s">
        <v>26</v>
      </c>
      <c r="C15" s="65" t="s">
        <v>32</v>
      </c>
      <c r="D15" s="27" t="str">
        <f>IF(AND(ISBLANK(E15),ISBLANK(F15),ISBLANK(G15))," ",3.5+(AVERAGE(E15:G15)*2.5))</f>
        <v xml:space="preserve"> </v>
      </c>
      <c r="E15" s="276"/>
      <c r="F15" s="276"/>
      <c r="G15" s="277"/>
      <c r="H15" s="266"/>
      <c r="I15" s="29"/>
      <c r="J15" s="76" t="str">
        <f>IF(AND(ISBLANK(K15),ISBLANK(L15),ISBLANK(M15))," ",3.5+(AVERAGE(K15:M15)*2.5))</f>
        <v xml:space="preserve"> </v>
      </c>
      <c r="K15" s="276"/>
      <c r="L15" s="276"/>
      <c r="M15" s="277"/>
      <c r="N15" s="28"/>
      <c r="O15" s="29"/>
      <c r="P15" s="76" t="str">
        <f>IF(AND(ISBLANK(Q15),ISBLANK(R15),ISBLANK(S15))," ",3.5+(AVERAGE(Q15:S15)*2.5))</f>
        <v xml:space="preserve"> </v>
      </c>
      <c r="Q15" s="276"/>
      <c r="R15" s="276"/>
      <c r="S15" s="277"/>
      <c r="T15" s="266"/>
      <c r="U15" s="29"/>
    </row>
    <row r="16" spans="1:22" ht="15" customHeight="1" x14ac:dyDescent="0.25">
      <c r="A16" s="36">
        <v>2</v>
      </c>
      <c r="B16" s="65" t="s">
        <v>35</v>
      </c>
      <c r="C16" s="65" t="s">
        <v>37</v>
      </c>
      <c r="D16" s="27" t="str">
        <f t="shared" ref="D16:D22" si="3">IF(AND(ISBLANK(E16),ISBLANK(F16),ISBLANK(G16))," ",3.5+(AVERAGE(E16:G16)*2.5))</f>
        <v xml:space="preserve"> </v>
      </c>
      <c r="E16" s="276"/>
      <c r="F16" s="276"/>
      <c r="G16" s="277"/>
      <c r="H16" s="278"/>
      <c r="I16" s="29"/>
      <c r="J16" s="76" t="str">
        <f t="shared" ref="J16:J22" si="4">IF(AND(ISBLANK(K16),ISBLANK(L16),ISBLANK(M16))," ",3.5+(AVERAGE(K16:M16)*2.5))</f>
        <v xml:space="preserve"> </v>
      </c>
      <c r="K16" s="276"/>
      <c r="L16" s="276"/>
      <c r="M16" s="277"/>
      <c r="N16" s="34"/>
      <c r="O16" s="29"/>
      <c r="P16" s="76" t="str">
        <f t="shared" ref="P16:P22" si="5">IF(AND(ISBLANK(Q16),ISBLANK(R16),ISBLANK(S16))," ",3.5+(AVERAGE(Q16:S16)*2.5))</f>
        <v xml:space="preserve"> </v>
      </c>
      <c r="Q16" s="276"/>
      <c r="R16" s="276"/>
      <c r="S16" s="277"/>
      <c r="T16" s="278"/>
      <c r="U16" s="29"/>
    </row>
    <row r="17" spans="1:21" ht="15" x14ac:dyDescent="0.25">
      <c r="A17" s="36">
        <v>3</v>
      </c>
      <c r="B17" s="65" t="s">
        <v>36</v>
      </c>
      <c r="C17" s="65" t="s">
        <v>33</v>
      </c>
      <c r="D17" s="27" t="str">
        <f t="shared" si="3"/>
        <v xml:space="preserve"> </v>
      </c>
      <c r="E17" s="276"/>
      <c r="F17" s="276"/>
      <c r="G17" s="277"/>
      <c r="H17" s="278"/>
      <c r="I17" s="29"/>
      <c r="J17" s="76" t="str">
        <f t="shared" si="4"/>
        <v xml:space="preserve"> </v>
      </c>
      <c r="K17" s="276"/>
      <c r="L17" s="276"/>
      <c r="M17" s="277"/>
      <c r="N17" s="34"/>
      <c r="O17" s="29"/>
      <c r="P17" s="76" t="str">
        <f t="shared" si="5"/>
        <v xml:space="preserve"> </v>
      </c>
      <c r="Q17" s="276"/>
      <c r="R17" s="276"/>
      <c r="S17" s="277"/>
      <c r="T17" s="278"/>
      <c r="U17" s="29"/>
    </row>
    <row r="18" spans="1:21" ht="30" x14ac:dyDescent="0.25">
      <c r="A18" s="36">
        <v>4</v>
      </c>
      <c r="B18" s="65" t="s">
        <v>27</v>
      </c>
      <c r="C18" s="65" t="s">
        <v>38</v>
      </c>
      <c r="D18" s="27" t="str">
        <f t="shared" si="3"/>
        <v xml:space="preserve"> </v>
      </c>
      <c r="E18" s="276"/>
      <c r="F18" s="276"/>
      <c r="G18" s="277"/>
      <c r="H18" s="278"/>
      <c r="I18" s="29"/>
      <c r="J18" s="76" t="str">
        <f t="shared" si="4"/>
        <v xml:space="preserve"> </v>
      </c>
      <c r="K18" s="276"/>
      <c r="L18" s="276"/>
      <c r="M18" s="277"/>
      <c r="N18" s="34"/>
      <c r="O18" s="29"/>
      <c r="P18" s="76" t="str">
        <f t="shared" si="5"/>
        <v xml:space="preserve"> </v>
      </c>
      <c r="Q18" s="276"/>
      <c r="R18" s="276"/>
      <c r="S18" s="277"/>
      <c r="T18" s="278"/>
      <c r="U18" s="29"/>
    </row>
    <row r="19" spans="1:21" ht="30" x14ac:dyDescent="0.25">
      <c r="A19" s="36">
        <v>5</v>
      </c>
      <c r="B19" s="65" t="s">
        <v>28</v>
      </c>
      <c r="C19" s="65" t="s">
        <v>34</v>
      </c>
      <c r="D19" s="27" t="str">
        <f t="shared" si="3"/>
        <v xml:space="preserve"> </v>
      </c>
      <c r="E19" s="276"/>
      <c r="F19" s="276"/>
      <c r="G19" s="277"/>
      <c r="H19" s="269"/>
      <c r="I19" s="29"/>
      <c r="J19" s="76" t="str">
        <f t="shared" si="4"/>
        <v xml:space="preserve"> </v>
      </c>
      <c r="K19" s="276"/>
      <c r="L19" s="276"/>
      <c r="M19" s="277"/>
      <c r="N19" s="30"/>
      <c r="O19" s="29"/>
      <c r="P19" s="76" t="str">
        <f t="shared" si="5"/>
        <v xml:space="preserve"> </v>
      </c>
      <c r="Q19" s="267"/>
      <c r="R19" s="267"/>
      <c r="S19" s="268"/>
      <c r="T19" s="269"/>
      <c r="U19" s="29"/>
    </row>
    <row r="20" spans="1:21" ht="30" x14ac:dyDescent="0.25">
      <c r="A20" s="36">
        <v>6</v>
      </c>
      <c r="B20" s="65" t="s">
        <v>54</v>
      </c>
      <c r="C20" s="65" t="s">
        <v>59</v>
      </c>
      <c r="D20" s="27" t="str">
        <f t="shared" si="3"/>
        <v xml:space="preserve"> </v>
      </c>
      <c r="E20" s="276"/>
      <c r="F20" s="276"/>
      <c r="G20" s="277"/>
      <c r="H20" s="269"/>
      <c r="I20" s="29"/>
      <c r="J20" s="76" t="str">
        <f t="shared" si="4"/>
        <v xml:space="preserve"> </v>
      </c>
      <c r="K20" s="276"/>
      <c r="L20" s="276"/>
      <c r="M20" s="277"/>
      <c r="N20" s="30"/>
      <c r="O20" s="29"/>
      <c r="P20" s="76" t="str">
        <f t="shared" si="5"/>
        <v xml:space="preserve"> </v>
      </c>
      <c r="Q20" s="267"/>
      <c r="R20" s="267"/>
      <c r="S20" s="268"/>
      <c r="T20" s="269"/>
      <c r="U20" s="29"/>
    </row>
    <row r="21" spans="1:21" ht="30" x14ac:dyDescent="0.25">
      <c r="A21" s="36">
        <v>7</v>
      </c>
      <c r="B21" s="65" t="s">
        <v>30</v>
      </c>
      <c r="C21" s="65" t="s">
        <v>60</v>
      </c>
      <c r="D21" s="27" t="str">
        <f t="shared" si="3"/>
        <v xml:space="preserve"> </v>
      </c>
      <c r="E21" s="279"/>
      <c r="F21" s="279"/>
      <c r="G21" s="280"/>
      <c r="H21" s="272"/>
      <c r="I21" s="29"/>
      <c r="J21" s="76" t="str">
        <f t="shared" si="4"/>
        <v xml:space="preserve"> </v>
      </c>
      <c r="K21" s="279"/>
      <c r="L21" s="279"/>
      <c r="M21" s="280"/>
      <c r="N21" s="31"/>
      <c r="O21" s="29"/>
      <c r="P21" s="76" t="str">
        <f t="shared" si="5"/>
        <v xml:space="preserve"> </v>
      </c>
      <c r="Q21" s="270"/>
      <c r="R21" s="270"/>
      <c r="S21" s="271"/>
      <c r="T21" s="272"/>
      <c r="U21" s="29"/>
    </row>
    <row r="22" spans="1:21" ht="15.75" thickBot="1" x14ac:dyDescent="0.3">
      <c r="A22" s="36">
        <v>8</v>
      </c>
      <c r="B22" s="70" t="s">
        <v>29</v>
      </c>
      <c r="C22" s="71" t="s">
        <v>31</v>
      </c>
      <c r="D22" s="98" t="str">
        <f t="shared" si="3"/>
        <v xml:space="preserve"> </v>
      </c>
      <c r="E22" s="273"/>
      <c r="F22" s="273"/>
      <c r="G22" s="274"/>
      <c r="H22" s="275"/>
      <c r="I22" s="33"/>
      <c r="J22" s="100" t="str">
        <f t="shared" si="4"/>
        <v xml:space="preserve"> </v>
      </c>
      <c r="K22" s="273"/>
      <c r="L22" s="273"/>
      <c r="M22" s="274"/>
      <c r="N22" s="32"/>
      <c r="O22" s="33"/>
      <c r="P22" s="100" t="str">
        <f t="shared" si="5"/>
        <v xml:space="preserve"> </v>
      </c>
      <c r="Q22" s="273"/>
      <c r="R22" s="273"/>
      <c r="S22" s="274"/>
      <c r="T22" s="275"/>
      <c r="U22" s="29"/>
    </row>
    <row r="23" spans="1:21" ht="16.5" thickTop="1" thickBot="1" x14ac:dyDescent="0.3">
      <c r="B23" s="66" t="s">
        <v>24</v>
      </c>
      <c r="C23" s="67"/>
      <c r="D23" s="99" t="str">
        <f>IF(SUM(D15:D22)=0," ",AVERAGE(D15:D22))</f>
        <v xml:space="preserve"> </v>
      </c>
      <c r="E23" s="29"/>
      <c r="F23" s="29"/>
      <c r="G23" s="29"/>
      <c r="H23" s="29"/>
      <c r="I23" s="29"/>
      <c r="J23" s="101" t="str">
        <f>IF(SUM(J15:J22)=0," ",AVERAGE(J15:J22))</f>
        <v xml:space="preserve"> </v>
      </c>
      <c r="K23" s="29"/>
      <c r="L23" s="29"/>
      <c r="M23" s="29"/>
      <c r="N23" s="29"/>
      <c r="O23" s="29"/>
      <c r="P23" s="101" t="str">
        <f>IF(SUM(P15:P22)=0," ",AVERAGE(P15:P22))</f>
        <v xml:space="preserve"> </v>
      </c>
      <c r="Q23" s="29"/>
      <c r="R23" s="29"/>
      <c r="S23" s="29"/>
      <c r="T23" s="29"/>
      <c r="U23" s="29"/>
    </row>
    <row r="24" spans="1:21" s="5" customFormat="1" ht="15.75" thickTop="1" x14ac:dyDescent="0.25">
      <c r="A24" s="37"/>
      <c r="B24" s="68"/>
      <c r="C24" s="72" t="s">
        <v>185</v>
      </c>
      <c r="D24" s="314"/>
      <c r="E24" s="315"/>
      <c r="F24" s="315"/>
      <c r="G24" s="315"/>
      <c r="H24" s="316"/>
      <c r="I24" s="35"/>
      <c r="J24" s="314"/>
      <c r="K24" s="315"/>
      <c r="L24" s="315"/>
      <c r="M24" s="315"/>
      <c r="N24" s="316"/>
      <c r="O24" s="35"/>
      <c r="P24" s="314"/>
      <c r="Q24" s="315"/>
      <c r="R24" s="315"/>
      <c r="S24" s="315"/>
      <c r="T24" s="316"/>
      <c r="U24" s="11"/>
    </row>
    <row r="25" spans="1:21" s="5" customFormat="1" ht="15.75" x14ac:dyDescent="0.25">
      <c r="A25" s="37"/>
      <c r="B25" s="69" t="s">
        <v>39</v>
      </c>
      <c r="C25" s="62"/>
      <c r="D25" s="317"/>
      <c r="E25" s="318"/>
      <c r="F25" s="318"/>
      <c r="G25" s="318"/>
      <c r="H25" s="319"/>
      <c r="I25" s="35"/>
      <c r="J25" s="317"/>
      <c r="K25" s="318"/>
      <c r="L25" s="318"/>
      <c r="M25" s="318"/>
      <c r="N25" s="319"/>
      <c r="O25" s="35"/>
      <c r="P25" s="317"/>
      <c r="Q25" s="318"/>
      <c r="R25" s="318"/>
      <c r="S25" s="318"/>
      <c r="T25" s="319"/>
      <c r="U25" s="22"/>
    </row>
    <row r="26" spans="1:21" s="5" customFormat="1" ht="15.75" x14ac:dyDescent="0.25">
      <c r="A26" s="37"/>
      <c r="B26" s="64" t="s">
        <v>57</v>
      </c>
      <c r="C26" s="64" t="s">
        <v>58</v>
      </c>
      <c r="D26" s="26"/>
      <c r="E26" s="23"/>
      <c r="F26" s="23"/>
      <c r="G26" s="23"/>
      <c r="H26" s="23"/>
      <c r="I26" s="24"/>
      <c r="J26" s="77"/>
      <c r="K26" s="23"/>
      <c r="L26" s="23"/>
      <c r="M26" s="23"/>
      <c r="N26" s="23"/>
      <c r="O26" s="24"/>
      <c r="P26" s="77"/>
      <c r="Q26" s="23"/>
      <c r="R26" s="23"/>
      <c r="S26" s="23"/>
      <c r="T26" s="23"/>
      <c r="U26" s="24"/>
    </row>
    <row r="27" spans="1:21" ht="30" x14ac:dyDescent="0.25">
      <c r="A27" s="36">
        <v>1</v>
      </c>
      <c r="B27" s="71" t="s">
        <v>40</v>
      </c>
      <c r="C27" s="71" t="s">
        <v>45</v>
      </c>
      <c r="D27" s="27" t="str">
        <f>IF(AND(ISBLANK(E27),ISBLANK(F27),ISBLANK(G27))," ",3.5+(AVERAGE(E27:G27)*2.5))</f>
        <v xml:space="preserve"> </v>
      </c>
      <c r="E27" s="264"/>
      <c r="F27" s="264"/>
      <c r="G27" s="265"/>
      <c r="H27" s="266"/>
      <c r="I27" s="29"/>
      <c r="J27" s="76" t="str">
        <f>IF(AND(ISBLANK(K27),ISBLANK(L27),ISBLANK(M27))," ",3.5+(AVERAGE(K27:M27)*2.5))</f>
        <v xml:space="preserve"> </v>
      </c>
      <c r="K27" s="264"/>
      <c r="L27" s="264"/>
      <c r="M27" s="265"/>
      <c r="N27" s="266"/>
      <c r="O27" s="29"/>
      <c r="P27" s="76" t="str">
        <f>IF(AND(ISBLANK(Q27),ISBLANK(R27),ISBLANK(S27))," ",3.5+(AVERAGE(Q27:S27)*2.5))</f>
        <v xml:space="preserve"> </v>
      </c>
      <c r="Q27" s="276"/>
      <c r="R27" s="276"/>
      <c r="S27" s="277"/>
      <c r="T27" s="266"/>
      <c r="U27" s="29"/>
    </row>
    <row r="28" spans="1:21" ht="30" x14ac:dyDescent="0.25">
      <c r="A28" s="36">
        <v>2</v>
      </c>
      <c r="B28" s="71" t="s">
        <v>41</v>
      </c>
      <c r="C28" s="71" t="s">
        <v>65</v>
      </c>
      <c r="D28" s="27" t="str">
        <f t="shared" ref="D28:D31" si="6">IF(AND(ISBLANK(E28),ISBLANK(F28),ISBLANK(G28))," ",3.5+(AVERAGE(E28:G28)*2.5))</f>
        <v xml:space="preserve"> </v>
      </c>
      <c r="E28" s="267"/>
      <c r="F28" s="267"/>
      <c r="G28" s="268"/>
      <c r="H28" s="269"/>
      <c r="I28" s="29"/>
      <c r="J28" s="76" t="str">
        <f t="shared" ref="J28:J31" si="7">IF(AND(ISBLANK(K28),ISBLANK(L28),ISBLANK(M28))," ",3.5+(AVERAGE(K28:M28)*2.5))</f>
        <v xml:space="preserve"> </v>
      </c>
      <c r="K28" s="267"/>
      <c r="L28" s="267"/>
      <c r="M28" s="268"/>
      <c r="N28" s="269"/>
      <c r="O28" s="29"/>
      <c r="P28" s="76" t="str">
        <f t="shared" ref="P28:P31" si="8">IF(AND(ISBLANK(Q28),ISBLANK(R28),ISBLANK(S28))," ",3.5+(AVERAGE(Q28:S28)*2.5))</f>
        <v xml:space="preserve"> </v>
      </c>
      <c r="Q28" s="267"/>
      <c r="R28" s="267"/>
      <c r="S28" s="268"/>
      <c r="T28" s="269"/>
      <c r="U28" s="29"/>
    </row>
    <row r="29" spans="1:21" ht="30" x14ac:dyDescent="0.25">
      <c r="A29" s="36">
        <v>3</v>
      </c>
      <c r="B29" s="71" t="s">
        <v>42</v>
      </c>
      <c r="C29" s="71" t="s">
        <v>46</v>
      </c>
      <c r="D29" s="27" t="str">
        <f t="shared" si="6"/>
        <v xml:space="preserve"> </v>
      </c>
      <c r="E29" s="267"/>
      <c r="F29" s="267"/>
      <c r="G29" s="268"/>
      <c r="H29" s="269"/>
      <c r="I29" s="29"/>
      <c r="J29" s="76" t="str">
        <f t="shared" si="7"/>
        <v xml:space="preserve"> </v>
      </c>
      <c r="K29" s="267"/>
      <c r="L29" s="267"/>
      <c r="M29" s="268"/>
      <c r="N29" s="269"/>
      <c r="O29" s="29"/>
      <c r="P29" s="76" t="str">
        <f t="shared" si="8"/>
        <v xml:space="preserve"> </v>
      </c>
      <c r="Q29" s="267"/>
      <c r="R29" s="267"/>
      <c r="S29" s="268"/>
      <c r="T29" s="269"/>
      <c r="U29" s="29"/>
    </row>
    <row r="30" spans="1:21" ht="30" x14ac:dyDescent="0.25">
      <c r="A30" s="36">
        <v>4</v>
      </c>
      <c r="B30" s="71" t="s">
        <v>44</v>
      </c>
      <c r="C30" s="71" t="s">
        <v>47</v>
      </c>
      <c r="D30" s="27" t="str">
        <f t="shared" si="6"/>
        <v xml:space="preserve"> </v>
      </c>
      <c r="E30" s="267"/>
      <c r="F30" s="267"/>
      <c r="G30" s="268"/>
      <c r="H30" s="281"/>
      <c r="I30" s="29"/>
      <c r="J30" s="76" t="str">
        <f t="shared" si="7"/>
        <v xml:space="preserve"> </v>
      </c>
      <c r="K30" s="267"/>
      <c r="L30" s="267"/>
      <c r="M30" s="268"/>
      <c r="N30" s="272"/>
      <c r="O30" s="29"/>
      <c r="P30" s="76" t="str">
        <f t="shared" si="8"/>
        <v xml:space="preserve"> </v>
      </c>
      <c r="Q30" s="270"/>
      <c r="R30" s="270"/>
      <c r="S30" s="271"/>
      <c r="T30" s="272"/>
      <c r="U30" s="29"/>
    </row>
    <row r="31" spans="1:21" ht="30.75" thickBot="1" x14ac:dyDescent="0.3">
      <c r="A31" s="36">
        <v>5</v>
      </c>
      <c r="B31" s="71" t="s">
        <v>43</v>
      </c>
      <c r="C31" s="71" t="s">
        <v>66</v>
      </c>
      <c r="D31" s="98" t="str">
        <f t="shared" si="6"/>
        <v xml:space="preserve"> </v>
      </c>
      <c r="E31" s="273"/>
      <c r="F31" s="273"/>
      <c r="G31" s="274"/>
      <c r="H31" s="282"/>
      <c r="I31" s="33"/>
      <c r="J31" s="100" t="str">
        <f t="shared" si="7"/>
        <v xml:space="preserve"> </v>
      </c>
      <c r="K31" s="273"/>
      <c r="L31" s="273"/>
      <c r="M31" s="274"/>
      <c r="N31" s="275"/>
      <c r="O31" s="33"/>
      <c r="P31" s="100" t="str">
        <f t="shared" si="8"/>
        <v xml:space="preserve"> </v>
      </c>
      <c r="Q31" s="273"/>
      <c r="R31" s="273"/>
      <c r="S31" s="274"/>
      <c r="T31" s="275"/>
      <c r="U31" s="29"/>
    </row>
    <row r="32" spans="1:21" ht="16.5" thickTop="1" thickBot="1" x14ac:dyDescent="0.3">
      <c r="B32" s="66" t="s">
        <v>24</v>
      </c>
      <c r="C32" s="67"/>
      <c r="D32" s="99" t="str">
        <f>IF(SUM(D27:D31)=0," ",AVERAGE(D27:D31))</f>
        <v xml:space="preserve"> </v>
      </c>
      <c r="E32" s="29"/>
      <c r="F32" s="29"/>
      <c r="G32" s="29"/>
      <c r="H32" s="29"/>
      <c r="I32" s="29"/>
      <c r="J32" s="101" t="str">
        <f>IF(SUM(J27:J31)=0," ",AVERAGE(J27:J31))</f>
        <v xml:space="preserve"> </v>
      </c>
      <c r="K32" s="29"/>
      <c r="L32" s="29"/>
      <c r="M32" s="29"/>
      <c r="N32" s="29"/>
      <c r="O32" s="29"/>
      <c r="P32" s="101" t="str">
        <f>IF(SUM(P27:P31)=0," ",AVERAGE(P27:P31))</f>
        <v xml:space="preserve"> </v>
      </c>
      <c r="Q32" s="29"/>
      <c r="R32" s="29"/>
      <c r="S32" s="29"/>
      <c r="T32" s="29"/>
      <c r="U32" s="29"/>
    </row>
    <row r="33" spans="1:21" s="5" customFormat="1" ht="15.75" thickTop="1" x14ac:dyDescent="0.25">
      <c r="A33" s="37"/>
      <c r="B33" s="67"/>
      <c r="C33" s="72" t="s">
        <v>185</v>
      </c>
      <c r="D33" s="314"/>
      <c r="E33" s="315"/>
      <c r="F33" s="315"/>
      <c r="G33" s="315"/>
      <c r="H33" s="316"/>
      <c r="I33" s="35"/>
      <c r="J33" s="314"/>
      <c r="K33" s="315"/>
      <c r="L33" s="315"/>
      <c r="M33" s="315"/>
      <c r="N33" s="316"/>
      <c r="O33" s="35"/>
      <c r="P33" s="314"/>
      <c r="Q33" s="315"/>
      <c r="R33" s="315"/>
      <c r="S33" s="315"/>
      <c r="T33" s="316"/>
      <c r="U33" s="11"/>
    </row>
    <row r="34" spans="1:21" s="5" customFormat="1" ht="15.75" x14ac:dyDescent="0.25">
      <c r="A34" s="37"/>
      <c r="B34" s="69" t="s">
        <v>48</v>
      </c>
      <c r="C34" s="62"/>
      <c r="D34" s="317"/>
      <c r="E34" s="318"/>
      <c r="F34" s="318"/>
      <c r="G34" s="318"/>
      <c r="H34" s="319"/>
      <c r="I34" s="35"/>
      <c r="J34" s="317"/>
      <c r="K34" s="318"/>
      <c r="L34" s="318"/>
      <c r="M34" s="318"/>
      <c r="N34" s="319"/>
      <c r="O34" s="35"/>
      <c r="P34" s="317"/>
      <c r="Q34" s="318"/>
      <c r="R34" s="318"/>
      <c r="S34" s="318"/>
      <c r="T34" s="319"/>
      <c r="U34" s="22"/>
    </row>
    <row r="35" spans="1:21" s="5" customFormat="1" ht="15.75" x14ac:dyDescent="0.25">
      <c r="A35" s="37"/>
      <c r="B35" s="64" t="s">
        <v>57</v>
      </c>
      <c r="C35" s="64" t="s">
        <v>58</v>
      </c>
      <c r="D35" s="26"/>
      <c r="E35" s="23"/>
      <c r="F35" s="23"/>
      <c r="G35" s="23"/>
      <c r="H35" s="23"/>
      <c r="I35" s="24"/>
      <c r="J35" s="77"/>
      <c r="K35" s="23"/>
      <c r="L35" s="23"/>
      <c r="M35" s="23"/>
      <c r="N35" s="23"/>
      <c r="O35" s="24"/>
      <c r="P35" s="77"/>
      <c r="Q35" s="23"/>
      <c r="R35" s="23"/>
      <c r="S35" s="23"/>
      <c r="T35" s="23"/>
      <c r="U35" s="24"/>
    </row>
    <row r="36" spans="1:21" ht="15" x14ac:dyDescent="0.25">
      <c r="A36" s="36">
        <v>1</v>
      </c>
      <c r="B36" s="71" t="s">
        <v>49</v>
      </c>
      <c r="C36" s="71" t="s">
        <v>61</v>
      </c>
      <c r="D36" s="27" t="str">
        <f>IF(AND(ISBLANK(E36),ISBLANK(F36),ISBLANK(G36))," ",3.5+(AVERAGE(E36:G36)*2.5))</f>
        <v xml:space="preserve"> </v>
      </c>
      <c r="E36" s="267"/>
      <c r="F36" s="267"/>
      <c r="G36" s="267"/>
      <c r="H36" s="266"/>
      <c r="I36" s="29"/>
      <c r="J36" s="76" t="str">
        <f>IF(AND(ISBLANK(K36),ISBLANK(L36),ISBLANK(M36))," ",3.5+(AVERAGE(K36:M36)*2.5))</f>
        <v xml:space="preserve"> </v>
      </c>
      <c r="K36" s="267"/>
      <c r="L36" s="267"/>
      <c r="M36" s="267"/>
      <c r="N36" s="266"/>
      <c r="O36" s="29"/>
      <c r="P36" s="76" t="str">
        <f>IF(AND(ISBLANK(Q36),ISBLANK(R36),ISBLANK(S36))," ",3.5+(AVERAGE(Q36:S36)*2.5))</f>
        <v xml:space="preserve"> </v>
      </c>
      <c r="Q36" s="276"/>
      <c r="R36" s="276"/>
      <c r="S36" s="277"/>
      <c r="T36" s="266"/>
      <c r="U36" s="29"/>
    </row>
    <row r="37" spans="1:21" ht="30" x14ac:dyDescent="0.25">
      <c r="A37" s="36">
        <v>2</v>
      </c>
      <c r="B37" s="71" t="s">
        <v>50</v>
      </c>
      <c r="C37" s="71" t="s">
        <v>53</v>
      </c>
      <c r="D37" s="27" t="str">
        <f t="shared" ref="D37:D38" si="9">IF(AND(ISBLANK(E37),ISBLANK(F37),ISBLANK(G37))," ",3.5+(AVERAGE(E37:G37)*2.5))</f>
        <v xml:space="preserve"> </v>
      </c>
      <c r="E37" s="267"/>
      <c r="F37" s="267"/>
      <c r="G37" s="267"/>
      <c r="H37" s="269"/>
      <c r="I37" s="29"/>
      <c r="J37" s="76" t="str">
        <f t="shared" ref="J37:J38" si="10">IF(AND(ISBLANK(K37),ISBLANK(L37),ISBLANK(M37))," ",3.5+(AVERAGE(K37:M37)*2.5))</f>
        <v xml:space="preserve"> </v>
      </c>
      <c r="K37" s="267"/>
      <c r="L37" s="267"/>
      <c r="M37" s="267"/>
      <c r="N37" s="269"/>
      <c r="O37" s="29"/>
      <c r="P37" s="76" t="str">
        <f t="shared" ref="P37:P38" si="11">IF(AND(ISBLANK(Q37),ISBLANK(R37),ISBLANK(S37))," ",3.5+(AVERAGE(Q37:S37)*2.5))</f>
        <v xml:space="preserve"> </v>
      </c>
      <c r="Q37" s="267"/>
      <c r="R37" s="267"/>
      <c r="S37" s="268"/>
      <c r="T37" s="269"/>
      <c r="U37" s="29"/>
    </row>
    <row r="38" spans="1:21" ht="45.75" thickBot="1" x14ac:dyDescent="0.3">
      <c r="A38" s="36">
        <v>3</v>
      </c>
      <c r="B38" s="71" t="s">
        <v>51</v>
      </c>
      <c r="C38" s="71" t="s">
        <v>52</v>
      </c>
      <c r="D38" s="98" t="str">
        <f t="shared" si="9"/>
        <v xml:space="preserve"> </v>
      </c>
      <c r="E38" s="273"/>
      <c r="F38" s="273"/>
      <c r="G38" s="274"/>
      <c r="H38" s="275"/>
      <c r="I38" s="29"/>
      <c r="J38" s="100" t="str">
        <f t="shared" si="10"/>
        <v xml:space="preserve"> </v>
      </c>
      <c r="K38" s="273"/>
      <c r="L38" s="273"/>
      <c r="M38" s="274"/>
      <c r="N38" s="275"/>
      <c r="O38" s="29"/>
      <c r="P38" s="100" t="str">
        <f t="shared" si="11"/>
        <v xml:space="preserve"> </v>
      </c>
      <c r="Q38" s="273"/>
      <c r="R38" s="273"/>
      <c r="S38" s="274"/>
      <c r="T38" s="275"/>
      <c r="U38" s="29"/>
    </row>
    <row r="39" spans="1:21" ht="16.5" thickTop="1" thickBot="1" x14ac:dyDescent="0.3">
      <c r="B39" s="66" t="s">
        <v>24</v>
      </c>
      <c r="C39" s="67"/>
      <c r="D39" s="99" t="str">
        <f>IF(SUM(D36:D38)=0," ",AVERAGE(D36:D38))</f>
        <v xml:space="preserve"> </v>
      </c>
      <c r="E39" s="29"/>
      <c r="F39" s="29"/>
      <c r="G39" s="29"/>
      <c r="H39" s="29"/>
      <c r="I39" s="29"/>
      <c r="J39" s="101" t="str">
        <f>IF(SUM(J36:J38)=0," ",AVERAGE(J36:J38))</f>
        <v xml:space="preserve"> </v>
      </c>
      <c r="K39" s="29"/>
      <c r="L39" s="29"/>
      <c r="M39" s="29"/>
      <c r="N39" s="29"/>
      <c r="O39" s="29"/>
      <c r="P39" s="101" t="str">
        <f>IF(SUM(P36:P38)=0," ",AVERAGE(P36:P38))</f>
        <v xml:space="preserve"> </v>
      </c>
      <c r="Q39" s="29"/>
      <c r="R39" s="29"/>
      <c r="S39" s="29"/>
      <c r="T39" s="29"/>
      <c r="U39" s="29"/>
    </row>
    <row r="40" spans="1:21" ht="15.75" thickTop="1" x14ac:dyDescent="0.25">
      <c r="B40" s="66"/>
      <c r="C40" s="72" t="s">
        <v>185</v>
      </c>
      <c r="D40" s="314"/>
      <c r="E40" s="315"/>
      <c r="F40" s="315"/>
      <c r="G40" s="315"/>
      <c r="H40" s="316"/>
      <c r="I40" s="29"/>
      <c r="J40" s="314"/>
      <c r="K40" s="315"/>
      <c r="L40" s="315"/>
      <c r="M40" s="315"/>
      <c r="N40" s="316"/>
      <c r="O40" s="29"/>
      <c r="P40" s="314"/>
      <c r="Q40" s="315"/>
      <c r="R40" s="315"/>
      <c r="S40" s="315"/>
      <c r="T40" s="316"/>
      <c r="U40" s="29"/>
    </row>
    <row r="41" spans="1:21" ht="15" x14ac:dyDescent="0.25">
      <c r="B41" s="6"/>
      <c r="D41" s="317"/>
      <c r="E41" s="318"/>
      <c r="F41" s="318"/>
      <c r="G41" s="318"/>
      <c r="H41" s="319"/>
      <c r="I41" s="35"/>
      <c r="J41" s="317"/>
      <c r="K41" s="318"/>
      <c r="L41" s="318"/>
      <c r="M41" s="318"/>
      <c r="N41" s="319"/>
      <c r="O41" s="35"/>
      <c r="P41" s="317"/>
      <c r="Q41" s="318"/>
      <c r="R41" s="318"/>
      <c r="S41" s="318"/>
      <c r="T41" s="319"/>
      <c r="U41" s="35"/>
    </row>
    <row r="42" spans="1:21" ht="15" x14ac:dyDescent="0.25"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35"/>
    </row>
    <row r="43" spans="1:21" x14ac:dyDescent="0.25"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</row>
    <row r="44" spans="1:21" x14ac:dyDescent="0.25">
      <c r="B44" s="62"/>
      <c r="C44" s="62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1" x14ac:dyDescent="0.25">
      <c r="B45" s="62"/>
      <c r="C45" s="62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1" x14ac:dyDescent="0.25">
      <c r="B46" s="62"/>
      <c r="C46" s="73" t="s">
        <v>64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1:21" x14ac:dyDescent="0.25">
      <c r="B47" s="62"/>
      <c r="C47" s="74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  <row r="49" spans="1:4" s="6" customFormat="1" x14ac:dyDescent="0.25">
      <c r="A49" s="36"/>
      <c r="B49" s="63"/>
      <c r="C49" s="73"/>
      <c r="D49" s="25"/>
    </row>
    <row r="50" spans="1:4" s="6" customFormat="1" x14ac:dyDescent="0.25">
      <c r="B50" s="63"/>
      <c r="C50" s="75"/>
    </row>
    <row r="51" spans="1:4" s="6" customFormat="1" x14ac:dyDescent="0.25">
      <c r="B51" s="63"/>
      <c r="C51" s="63"/>
    </row>
    <row r="52" spans="1:4" s="6" customFormat="1" x14ac:dyDescent="0.25">
      <c r="B52" s="63"/>
      <c r="C52" s="73"/>
    </row>
    <row r="53" spans="1:4" s="6" customFormat="1" x14ac:dyDescent="0.25">
      <c r="B53" s="63"/>
      <c r="C53" s="75"/>
    </row>
    <row r="54" spans="1:4" s="6" customFormat="1" x14ac:dyDescent="0.25">
      <c r="B54" s="63"/>
      <c r="C54" s="63"/>
    </row>
    <row r="63" spans="1:4" s="6" customFormat="1" x14ac:dyDescent="0.25">
      <c r="A63" s="36"/>
      <c r="B63" s="63"/>
      <c r="C63" s="63"/>
    </row>
    <row r="64" spans="1:4" s="6" customFormat="1" x14ac:dyDescent="0.25">
      <c r="A64" s="36"/>
      <c r="B64" s="63"/>
      <c r="C64" s="63"/>
    </row>
    <row r="68" spans="1:21" ht="27.75" customHeight="1" x14ac:dyDescent="0.25">
      <c r="D68" s="36">
        <v>1</v>
      </c>
      <c r="E68" s="330" t="str">
        <f t="shared" ref="E68:E75" si="12">C15</f>
        <v>Door de kennis die hij heeft opgedaan tijdens het schrijven van het ondernemingsplan is hij vol zelfvertrouwen over de lange termijn doelen die hij voor de onderneming voor ogen heeft</v>
      </c>
      <c r="F68" s="330"/>
      <c r="G68" s="330"/>
      <c r="H68" s="330"/>
      <c r="I68" s="330"/>
      <c r="J68" s="330"/>
      <c r="K68" s="330"/>
      <c r="L68" s="330"/>
      <c r="M68" s="330"/>
      <c r="N68" s="330"/>
      <c r="O68" s="330"/>
      <c r="P68" s="330"/>
      <c r="Q68" s="330"/>
      <c r="R68" s="330"/>
      <c r="S68" s="330"/>
      <c r="T68" s="330"/>
      <c r="U68" s="4"/>
    </row>
    <row r="69" spans="1:21" x14ac:dyDescent="0.25">
      <c r="A69" s="36">
        <v>1</v>
      </c>
      <c r="B69" s="312" t="str">
        <f>C6</f>
        <v>Zoekt proactief naar trends en ontwikkelingen en bedenkt verbeteracties voor de onderneming</v>
      </c>
      <c r="C69" s="312"/>
      <c r="D69" s="36">
        <v>2</v>
      </c>
      <c r="E69" s="330" t="str">
        <f t="shared" si="12"/>
        <v>Durft beslissingen te nemen bij het ontstaan van problemen</v>
      </c>
      <c r="F69" s="330"/>
      <c r="G69" s="330"/>
      <c r="H69" s="330"/>
      <c r="I69" s="330"/>
      <c r="J69" s="330"/>
      <c r="K69" s="330"/>
      <c r="L69" s="330"/>
      <c r="M69" s="330"/>
      <c r="N69" s="330"/>
      <c r="O69" s="330"/>
      <c r="P69" s="330"/>
      <c r="Q69" s="330"/>
      <c r="R69" s="330"/>
      <c r="S69" s="330"/>
      <c r="T69" s="330"/>
      <c r="U69" s="4"/>
    </row>
    <row r="70" spans="1:21" x14ac:dyDescent="0.25">
      <c r="A70" s="36">
        <v>2</v>
      </c>
      <c r="B70" s="312" t="str">
        <f t="shared" ref="B70:B73" si="13">C7</f>
        <v>Heeft toekomstvisie en communiceert deze actief</v>
      </c>
      <c r="C70" s="312"/>
      <c r="D70" s="36">
        <v>3</v>
      </c>
      <c r="E70" s="330" t="str">
        <f t="shared" si="12"/>
        <v>Gaat zelf actief op zoek naar oplossingen bij problemen</v>
      </c>
      <c r="F70" s="330"/>
      <c r="G70" s="330"/>
      <c r="H70" s="330"/>
      <c r="I70" s="330"/>
      <c r="J70" s="330"/>
      <c r="K70" s="330"/>
      <c r="L70" s="330"/>
      <c r="M70" s="330"/>
      <c r="N70" s="330"/>
      <c r="O70" s="330"/>
      <c r="P70" s="330"/>
      <c r="Q70" s="330"/>
      <c r="R70" s="330"/>
      <c r="S70" s="330"/>
      <c r="T70" s="330"/>
      <c r="U70" s="4"/>
    </row>
    <row r="71" spans="1:21" x14ac:dyDescent="0.25">
      <c r="A71" s="36">
        <v>3</v>
      </c>
      <c r="B71" s="312" t="str">
        <f t="shared" si="13"/>
        <v>Staat open voor vernieuwingen en heeft initiatieven genomen</v>
      </c>
      <c r="C71" s="312"/>
      <c r="D71" s="36">
        <v>4</v>
      </c>
      <c r="E71" s="330" t="str">
        <f t="shared" si="12"/>
        <v>Toont verantwoordelijkheid bij het handelen op basis van de diverse deelplannen</v>
      </c>
      <c r="F71" s="330"/>
      <c r="G71" s="330"/>
      <c r="H71" s="330"/>
      <c r="I71" s="330"/>
      <c r="J71" s="330"/>
      <c r="K71" s="330"/>
      <c r="L71" s="330"/>
      <c r="M71" s="330"/>
      <c r="N71" s="330"/>
      <c r="O71" s="330"/>
      <c r="P71" s="330"/>
      <c r="Q71" s="330"/>
      <c r="R71" s="330"/>
      <c r="S71" s="330"/>
      <c r="T71" s="330"/>
      <c r="U71" s="4"/>
    </row>
    <row r="72" spans="1:21" ht="25.7" customHeight="1" x14ac:dyDescent="0.25">
      <c r="A72" s="36">
        <v>4</v>
      </c>
      <c r="B72" s="312" t="str">
        <f t="shared" si="13"/>
        <v>Ziet kansen voor de onderneming in de toekomst; weet welke kansen de onderneming ten goede komen en is in staat deze mogelijkheden zelfstandig op te pakken</v>
      </c>
      <c r="C72" s="312"/>
      <c r="D72" s="36">
        <v>5</v>
      </c>
      <c r="E72" s="330" t="str">
        <f t="shared" si="12"/>
        <v>Is in staat zich aan te passen aan veranderingen die zich voordoen tijdens het schrijven</v>
      </c>
      <c r="F72" s="330"/>
      <c r="G72" s="330"/>
      <c r="H72" s="330"/>
      <c r="I72" s="330"/>
      <c r="J72" s="330"/>
      <c r="K72" s="330"/>
      <c r="L72" s="330"/>
      <c r="M72" s="330"/>
      <c r="N72" s="330"/>
      <c r="O72" s="330"/>
      <c r="P72" s="330"/>
      <c r="Q72" s="330"/>
      <c r="R72" s="330"/>
      <c r="S72" s="330"/>
      <c r="T72" s="330"/>
      <c r="U72" s="4"/>
    </row>
    <row r="73" spans="1:21" x14ac:dyDescent="0.25">
      <c r="A73" s="36">
        <v>5</v>
      </c>
      <c r="B73" s="312" t="str">
        <f t="shared" si="13"/>
        <v>Is goed in staat om gegevens te analyseren en de risico's af te wegen</v>
      </c>
      <c r="C73" s="312"/>
      <c r="D73" s="36">
        <v>6</v>
      </c>
      <c r="E73" s="330" t="str">
        <f t="shared" si="12"/>
        <v>Is overtuigd van het ondernemingsplan en is zeker van de te volgen ondernemingsstrategie</v>
      </c>
      <c r="F73" s="330"/>
      <c r="G73" s="330"/>
      <c r="H73" s="330"/>
      <c r="I73" s="330"/>
      <c r="J73" s="330"/>
      <c r="K73" s="330"/>
      <c r="L73" s="330"/>
      <c r="M73" s="330"/>
      <c r="N73" s="330"/>
      <c r="O73" s="330"/>
      <c r="P73" s="330"/>
      <c r="Q73" s="330"/>
      <c r="R73" s="330"/>
      <c r="S73" s="330"/>
      <c r="T73" s="330"/>
      <c r="U73" s="4"/>
    </row>
    <row r="74" spans="1:21" x14ac:dyDescent="0.25">
      <c r="D74" s="36">
        <v>7</v>
      </c>
      <c r="E74" s="330" t="str">
        <f t="shared" si="12"/>
        <v>Heeft zelf acties ondernomen ten aanzien van de deelplannen</v>
      </c>
      <c r="F74" s="330"/>
      <c r="G74" s="330"/>
      <c r="H74" s="330"/>
      <c r="I74" s="330"/>
      <c r="J74" s="330"/>
      <c r="K74" s="330"/>
      <c r="L74" s="330"/>
      <c r="M74" s="330"/>
      <c r="N74" s="330"/>
      <c r="O74" s="330"/>
      <c r="P74" s="330"/>
      <c r="Q74" s="330"/>
      <c r="R74" s="330"/>
      <c r="S74" s="330"/>
      <c r="T74" s="330"/>
      <c r="U74" s="4"/>
    </row>
    <row r="75" spans="1:21" x14ac:dyDescent="0.25">
      <c r="D75" s="36">
        <v>8</v>
      </c>
      <c r="E75" s="330" t="str">
        <f t="shared" si="12"/>
        <v>Blijft emotioneel stabiel</v>
      </c>
      <c r="F75" s="330"/>
      <c r="G75" s="330"/>
      <c r="H75" s="330"/>
      <c r="I75" s="330"/>
      <c r="J75" s="330"/>
      <c r="K75" s="330"/>
      <c r="L75" s="330"/>
      <c r="M75" s="330"/>
      <c r="N75" s="330"/>
      <c r="O75" s="330"/>
      <c r="P75" s="330"/>
      <c r="Q75" s="330"/>
      <c r="R75" s="330"/>
      <c r="S75" s="330"/>
      <c r="T75" s="330"/>
      <c r="U75" s="4"/>
    </row>
    <row r="76" spans="1:21" x14ac:dyDescent="0.25"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4"/>
    </row>
    <row r="92" spans="1:3" s="6" customFormat="1" x14ac:dyDescent="0.25">
      <c r="A92" s="36"/>
      <c r="B92" s="63"/>
      <c r="C92" s="63"/>
    </row>
    <row r="93" spans="1:3" s="6" customFormat="1" x14ac:dyDescent="0.25"/>
    <row r="94" spans="1:3" s="6" customFormat="1" x14ac:dyDescent="0.25"/>
    <row r="95" spans="1:3" s="6" customFormat="1" x14ac:dyDescent="0.25"/>
    <row r="96" spans="1:3" s="6" customFormat="1" x14ac:dyDescent="0.25"/>
    <row r="97" spans="1:21" x14ac:dyDescent="0.25">
      <c r="A97" s="6"/>
      <c r="B97" s="6"/>
      <c r="C97" s="6"/>
    </row>
    <row r="98" spans="1:21" x14ac:dyDescent="0.25">
      <c r="A98" s="36">
        <v>1</v>
      </c>
      <c r="B98" s="311" t="str">
        <f>B69</f>
        <v>Zoekt proactief naar trends en ontwikkelingen en bedenkt verbeteracties voor de onderneming</v>
      </c>
      <c r="C98" s="311"/>
    </row>
    <row r="99" spans="1:21" x14ac:dyDescent="0.25">
      <c r="A99" s="36">
        <v>2</v>
      </c>
      <c r="B99" s="311" t="str">
        <f>B70</f>
        <v>Heeft toekomstvisie en communiceert deze actief</v>
      </c>
      <c r="C99" s="311"/>
    </row>
    <row r="100" spans="1:21" x14ac:dyDescent="0.25">
      <c r="A100" s="36">
        <v>3</v>
      </c>
      <c r="B100" s="311" t="str">
        <f>B71</f>
        <v>Staat open voor vernieuwingen en heeft initiatieven genomen</v>
      </c>
      <c r="C100" s="311"/>
      <c r="D100" s="36">
        <v>1</v>
      </c>
      <c r="E100" s="330" t="str">
        <f>C36</f>
        <v>Vraagt actief om feedback. Wil zichzelf graag verbeteren</v>
      </c>
      <c r="F100" s="330"/>
      <c r="G100" s="330"/>
      <c r="H100" s="330"/>
      <c r="I100" s="330"/>
      <c r="J100" s="330"/>
      <c r="K100" s="330"/>
      <c r="L100" s="330"/>
      <c r="M100" s="330"/>
      <c r="N100" s="330"/>
      <c r="O100" s="330"/>
      <c r="P100" s="330"/>
      <c r="Q100" s="330"/>
      <c r="R100" s="330"/>
      <c r="S100" s="330"/>
      <c r="T100" s="330"/>
      <c r="U100" s="4"/>
    </row>
    <row r="101" spans="1:21" ht="25.7" customHeight="1" x14ac:dyDescent="0.25">
      <c r="A101" s="36">
        <v>4</v>
      </c>
      <c r="B101" s="312" t="str">
        <f>B72</f>
        <v>Ziet kansen voor de onderneming in de toekomst; weet welke kansen de onderneming ten goede komen en is in staat deze mogelijkheden zelfstandig op te pakken</v>
      </c>
      <c r="C101" s="312"/>
      <c r="D101" s="36">
        <v>2</v>
      </c>
      <c r="E101" s="330" t="str">
        <f>C37</f>
        <v>Is gemotiveerd om te leren</v>
      </c>
      <c r="F101" s="330"/>
      <c r="G101" s="330"/>
      <c r="H101" s="330"/>
      <c r="I101" s="330"/>
      <c r="J101" s="330"/>
      <c r="K101" s="330"/>
      <c r="L101" s="330"/>
      <c r="M101" s="330"/>
      <c r="N101" s="330"/>
      <c r="O101" s="330"/>
      <c r="P101" s="330"/>
      <c r="Q101" s="330"/>
      <c r="R101" s="330"/>
      <c r="S101" s="330"/>
      <c r="T101" s="330"/>
      <c r="U101" s="4"/>
    </row>
    <row r="102" spans="1:21" ht="25.7" customHeight="1" x14ac:dyDescent="0.25">
      <c r="A102" s="36">
        <v>5</v>
      </c>
      <c r="B102" s="311" t="str">
        <f>B73</f>
        <v>Is goed in staat om gegevens te analyseren en de risico's af te wegen</v>
      </c>
      <c r="C102" s="311"/>
      <c r="D102" s="36">
        <v>3</v>
      </c>
      <c r="E102" s="330" t="str">
        <f>C38</f>
        <v>Kijkt zelfkritisch terug op zijn eigen rol binnen het schrijven van het ondernemingsplan en trekt lering uit gebeurtenissen voor de volgende keer</v>
      </c>
      <c r="F102" s="330"/>
      <c r="G102" s="330"/>
      <c r="H102" s="330"/>
      <c r="I102" s="330"/>
      <c r="J102" s="330"/>
      <c r="K102" s="330"/>
      <c r="L102" s="330"/>
      <c r="M102" s="330"/>
      <c r="N102" s="330"/>
      <c r="O102" s="330"/>
      <c r="P102" s="330"/>
      <c r="Q102" s="330"/>
      <c r="R102" s="330"/>
      <c r="S102" s="330"/>
      <c r="T102" s="330"/>
      <c r="U102" s="4"/>
    </row>
    <row r="107" spans="1:21" x14ac:dyDescent="0.25">
      <c r="D107" s="330"/>
      <c r="E107" s="330"/>
      <c r="F107" s="330"/>
      <c r="G107" s="330"/>
      <c r="H107" s="330"/>
      <c r="I107" s="330"/>
      <c r="J107" s="330"/>
      <c r="K107" s="330"/>
      <c r="L107" s="330"/>
      <c r="M107" s="330"/>
      <c r="N107" s="330"/>
      <c r="O107" s="330"/>
      <c r="P107" s="330"/>
      <c r="Q107" s="330"/>
      <c r="R107" s="330"/>
      <c r="S107" s="330"/>
      <c r="T107" s="330"/>
      <c r="U107" s="330"/>
    </row>
    <row r="110" spans="1:21" x14ac:dyDescent="0.25">
      <c r="B110" s="311"/>
      <c r="C110" s="311"/>
    </row>
    <row r="111" spans="1:21" x14ac:dyDescent="0.25">
      <c r="B111" s="311"/>
      <c r="C111" s="311"/>
    </row>
    <row r="112" spans="1:21" x14ac:dyDescent="0.25">
      <c r="B112" s="311"/>
      <c r="C112" s="311"/>
    </row>
    <row r="113" spans="1:3" s="6" customFormat="1" x14ac:dyDescent="0.25">
      <c r="A113" s="36"/>
      <c r="B113" s="311"/>
      <c r="C113" s="311"/>
    </row>
    <row r="114" spans="1:3" x14ac:dyDescent="0.25">
      <c r="A114" s="6"/>
      <c r="B114" s="311"/>
      <c r="C114" s="311"/>
    </row>
  </sheetData>
  <sheetProtection password="CCB6" sheet="1" objects="1" scenarios="1"/>
  <mergeCells count="48">
    <mergeCell ref="B69:C69"/>
    <mergeCell ref="E68:T68"/>
    <mergeCell ref="E69:T69"/>
    <mergeCell ref="Q3:S3"/>
    <mergeCell ref="E4:G4"/>
    <mergeCell ref="K4:M4"/>
    <mergeCell ref="Q4:S4"/>
    <mergeCell ref="D3:D5"/>
    <mergeCell ref="E3:G3"/>
    <mergeCell ref="J3:J5"/>
    <mergeCell ref="K3:M3"/>
    <mergeCell ref="P3:P5"/>
    <mergeCell ref="B71:C71"/>
    <mergeCell ref="E70:T70"/>
    <mergeCell ref="B72:C72"/>
    <mergeCell ref="E71:T71"/>
    <mergeCell ref="B73:C73"/>
    <mergeCell ref="E72:T72"/>
    <mergeCell ref="B70:C70"/>
    <mergeCell ref="D107:U107"/>
    <mergeCell ref="E73:T73"/>
    <mergeCell ref="E74:T74"/>
    <mergeCell ref="E75:T75"/>
    <mergeCell ref="B98:C98"/>
    <mergeCell ref="B99:C99"/>
    <mergeCell ref="B100:C100"/>
    <mergeCell ref="B101:C101"/>
    <mergeCell ref="E100:T100"/>
    <mergeCell ref="B102:C102"/>
    <mergeCell ref="E101:T101"/>
    <mergeCell ref="E102:T102"/>
    <mergeCell ref="B110:C110"/>
    <mergeCell ref="B111:C111"/>
    <mergeCell ref="B112:C112"/>
    <mergeCell ref="B113:C113"/>
    <mergeCell ref="B114:C114"/>
    <mergeCell ref="D12:H13"/>
    <mergeCell ref="J12:N13"/>
    <mergeCell ref="P12:T13"/>
    <mergeCell ref="D24:H25"/>
    <mergeCell ref="J24:N25"/>
    <mergeCell ref="P24:T25"/>
    <mergeCell ref="D33:H34"/>
    <mergeCell ref="J33:N34"/>
    <mergeCell ref="P33:T34"/>
    <mergeCell ref="D40:H41"/>
    <mergeCell ref="J40:N41"/>
    <mergeCell ref="P40:T41"/>
  </mergeCells>
  <conditionalFormatting sqref="D11 D14">
    <cfRule type="cellIs" dxfId="284" priority="217" operator="between">
      <formula>7.5</formula>
      <formula>10</formula>
    </cfRule>
  </conditionalFormatting>
  <conditionalFormatting sqref="D11 D14">
    <cfRule type="cellIs" dxfId="283" priority="219" operator="between">
      <formula>5.5</formula>
      <formula>7.5</formula>
    </cfRule>
    <cfRule type="cellIs" dxfId="282" priority="220" operator="between">
      <formula>1</formula>
      <formula>5.5</formula>
    </cfRule>
  </conditionalFormatting>
  <conditionalFormatting sqref="D11">
    <cfRule type="cellIs" dxfId="281" priority="218" operator="lessThan">
      <formula>0.05</formula>
    </cfRule>
  </conditionalFormatting>
  <conditionalFormatting sqref="D26">
    <cfRule type="cellIs" dxfId="280" priority="208" operator="between">
      <formula>7.5</formula>
      <formula>10</formula>
    </cfRule>
  </conditionalFormatting>
  <conditionalFormatting sqref="D26">
    <cfRule type="cellIs" dxfId="279" priority="209" operator="between">
      <formula>5.5</formula>
      <formula>7.5</formula>
    </cfRule>
    <cfRule type="cellIs" dxfId="278" priority="210" operator="between">
      <formula>1</formula>
      <formula>5.5</formula>
    </cfRule>
  </conditionalFormatting>
  <conditionalFormatting sqref="D35">
    <cfRule type="cellIs" dxfId="277" priority="200" operator="between">
      <formula>7.5</formula>
      <formula>10</formula>
    </cfRule>
  </conditionalFormatting>
  <conditionalFormatting sqref="D35">
    <cfRule type="cellIs" dxfId="276" priority="201" operator="between">
      <formula>5.5</formula>
      <formula>7.5</formula>
    </cfRule>
    <cfRule type="cellIs" dxfId="275" priority="202" operator="between">
      <formula>1</formula>
      <formula>5.5</formula>
    </cfRule>
  </conditionalFormatting>
  <conditionalFormatting sqref="D32">
    <cfRule type="cellIs" dxfId="274" priority="162" operator="between">
      <formula>7.5</formula>
      <formula>10</formula>
    </cfRule>
  </conditionalFormatting>
  <conditionalFormatting sqref="D32">
    <cfRule type="cellIs" dxfId="273" priority="164" operator="between">
      <formula>5.5</formula>
      <formula>7.5</formula>
    </cfRule>
    <cfRule type="cellIs" dxfId="272" priority="165" operator="between">
      <formula>1</formula>
      <formula>5.5</formula>
    </cfRule>
  </conditionalFormatting>
  <conditionalFormatting sqref="D32">
    <cfRule type="cellIs" dxfId="271" priority="163" operator="lessThan">
      <formula>0.05</formula>
    </cfRule>
  </conditionalFormatting>
  <conditionalFormatting sqref="Q26:S26">
    <cfRule type="colorScale" priority="66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D23">
    <cfRule type="cellIs" dxfId="270" priority="168" operator="between">
      <formula>7.5</formula>
      <formula>10</formula>
    </cfRule>
  </conditionalFormatting>
  <conditionalFormatting sqref="D23">
    <cfRule type="cellIs" dxfId="269" priority="170" operator="between">
      <formula>5.5</formula>
      <formula>7.5</formula>
    </cfRule>
    <cfRule type="cellIs" dxfId="268" priority="171" operator="between">
      <formula>1</formula>
      <formula>5.5</formula>
    </cfRule>
  </conditionalFormatting>
  <conditionalFormatting sqref="D23">
    <cfRule type="cellIs" dxfId="267" priority="169" operator="lessThan">
      <formula>0.05</formula>
    </cfRule>
  </conditionalFormatting>
  <conditionalFormatting sqref="D39 J39">
    <cfRule type="cellIs" dxfId="266" priority="152" operator="between">
      <formula>7.5</formula>
      <formula>10</formula>
    </cfRule>
  </conditionalFormatting>
  <conditionalFormatting sqref="D39 J39">
    <cfRule type="cellIs" dxfId="265" priority="154" operator="between">
      <formula>5.5</formula>
      <formula>7.5</formula>
    </cfRule>
    <cfRule type="cellIs" dxfId="264" priority="155" operator="between">
      <formula>1</formula>
      <formula>5.5</formula>
    </cfRule>
  </conditionalFormatting>
  <conditionalFormatting sqref="D39 J39">
    <cfRule type="cellIs" dxfId="263" priority="153" operator="lessThan">
      <formula>0.05</formula>
    </cfRule>
  </conditionalFormatting>
  <conditionalFormatting sqref="E39:H39 K39:N39">
    <cfRule type="colorScale" priority="156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Q39:T39">
    <cfRule type="colorScale" priority="151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D6:D10">
    <cfRule type="cellIs" dxfId="262" priority="142" operator="between">
      <formula>7.5</formula>
      <formula>10</formula>
    </cfRule>
  </conditionalFormatting>
  <conditionalFormatting sqref="D6:D10">
    <cfRule type="cellIs" dxfId="261" priority="143" operator="between">
      <formula>5.5</formula>
      <formula>7.5</formula>
    </cfRule>
    <cfRule type="cellIs" dxfId="260" priority="144" operator="between">
      <formula>1</formula>
      <formula>5.5</formula>
    </cfRule>
  </conditionalFormatting>
  <conditionalFormatting sqref="P39">
    <cfRule type="cellIs" dxfId="259" priority="134" operator="between">
      <formula>7.5</formula>
      <formula>10</formula>
    </cfRule>
  </conditionalFormatting>
  <conditionalFormatting sqref="P39">
    <cfRule type="cellIs" dxfId="258" priority="136" operator="between">
      <formula>5.5</formula>
      <formula>7.5</formula>
    </cfRule>
    <cfRule type="cellIs" dxfId="257" priority="137" operator="between">
      <formula>1</formula>
      <formula>5.5</formula>
    </cfRule>
  </conditionalFormatting>
  <conditionalFormatting sqref="P39">
    <cfRule type="cellIs" dxfId="256" priority="135" operator="lessThan">
      <formula>0.05</formula>
    </cfRule>
  </conditionalFormatting>
  <conditionalFormatting sqref="D15:D22">
    <cfRule type="cellIs" dxfId="255" priority="125" operator="between">
      <formula>7.5</formula>
      <formula>10</formula>
    </cfRule>
  </conditionalFormatting>
  <conditionalFormatting sqref="D15:D22">
    <cfRule type="cellIs" dxfId="254" priority="126" operator="between">
      <formula>5.5</formula>
      <formula>7.5</formula>
    </cfRule>
    <cfRule type="cellIs" dxfId="253" priority="127" operator="between">
      <formula>1</formula>
      <formula>5.5</formula>
    </cfRule>
  </conditionalFormatting>
  <conditionalFormatting sqref="J6:J10">
    <cfRule type="cellIs" dxfId="252" priority="22" operator="between">
      <formula>7.5</formula>
      <formula>10</formula>
    </cfRule>
  </conditionalFormatting>
  <conditionalFormatting sqref="J6:J10">
    <cfRule type="cellIs" dxfId="251" priority="23" operator="between">
      <formula>5.5</formula>
      <formula>7.5</formula>
    </cfRule>
    <cfRule type="cellIs" dxfId="250" priority="24" operator="between">
      <formula>1</formula>
      <formula>5.5</formula>
    </cfRule>
  </conditionalFormatting>
  <conditionalFormatting sqref="P6:P10">
    <cfRule type="cellIs" dxfId="249" priority="19" operator="between">
      <formula>7.5</formula>
      <formula>10</formula>
    </cfRule>
  </conditionalFormatting>
  <conditionalFormatting sqref="P6:P10">
    <cfRule type="cellIs" dxfId="248" priority="20" operator="between">
      <formula>5.5</formula>
      <formula>7.5</formula>
    </cfRule>
    <cfRule type="cellIs" dxfId="247" priority="21" operator="between">
      <formula>1</formula>
      <formula>5.5</formula>
    </cfRule>
  </conditionalFormatting>
  <conditionalFormatting sqref="D27:D31">
    <cfRule type="cellIs" dxfId="246" priority="116" operator="between">
      <formula>7.5</formula>
      <formula>10</formula>
    </cfRule>
  </conditionalFormatting>
  <conditionalFormatting sqref="D27:D31">
    <cfRule type="cellIs" dxfId="245" priority="117" operator="between">
      <formula>5.5</formula>
      <formula>7.5</formula>
    </cfRule>
    <cfRule type="cellIs" dxfId="244" priority="118" operator="between">
      <formula>1</formula>
      <formula>5.5</formula>
    </cfRule>
  </conditionalFormatting>
  <conditionalFormatting sqref="P15:P22">
    <cfRule type="cellIs" dxfId="243" priority="13" operator="between">
      <formula>7.5</formula>
      <formula>10</formula>
    </cfRule>
  </conditionalFormatting>
  <conditionalFormatting sqref="P15:P22">
    <cfRule type="cellIs" dxfId="242" priority="14" operator="between">
      <formula>5.5</formula>
      <formula>7.5</formula>
    </cfRule>
    <cfRule type="cellIs" dxfId="241" priority="15" operator="between">
      <formula>1</formula>
      <formula>5.5</formula>
    </cfRule>
  </conditionalFormatting>
  <conditionalFormatting sqref="J27:J31">
    <cfRule type="cellIs" dxfId="240" priority="10" operator="between">
      <formula>7.5</formula>
      <formula>10</formula>
    </cfRule>
  </conditionalFormatting>
  <conditionalFormatting sqref="J27:J31">
    <cfRule type="cellIs" dxfId="239" priority="11" operator="between">
      <formula>5.5</formula>
      <formula>7.5</formula>
    </cfRule>
    <cfRule type="cellIs" dxfId="238" priority="12" operator="between">
      <formula>1</formula>
      <formula>5.5</formula>
    </cfRule>
  </conditionalFormatting>
  <conditionalFormatting sqref="D36:D38">
    <cfRule type="cellIs" dxfId="237" priority="107" operator="between">
      <formula>7.5</formula>
      <formula>10</formula>
    </cfRule>
  </conditionalFormatting>
  <conditionalFormatting sqref="D36:D38">
    <cfRule type="cellIs" dxfId="236" priority="108" operator="between">
      <formula>5.5</formula>
      <formula>7.5</formula>
    </cfRule>
    <cfRule type="cellIs" dxfId="235" priority="109" operator="between">
      <formula>1</formula>
      <formula>5.5</formula>
    </cfRule>
  </conditionalFormatting>
  <conditionalFormatting sqref="J36:J38">
    <cfRule type="cellIs" dxfId="234" priority="4" operator="between">
      <formula>7.5</formula>
      <formula>10</formula>
    </cfRule>
  </conditionalFormatting>
  <conditionalFormatting sqref="J36:J38">
    <cfRule type="cellIs" dxfId="233" priority="5" operator="between">
      <formula>5.5</formula>
      <formula>7.5</formula>
    </cfRule>
    <cfRule type="cellIs" dxfId="232" priority="6" operator="between">
      <formula>1</formula>
      <formula>5.5</formula>
    </cfRule>
  </conditionalFormatting>
  <conditionalFormatting sqref="P36:P38">
    <cfRule type="cellIs" dxfId="231" priority="1" operator="between">
      <formula>7.5</formula>
      <formula>10</formula>
    </cfRule>
  </conditionalFormatting>
  <conditionalFormatting sqref="P36:P38">
    <cfRule type="cellIs" dxfId="230" priority="2" operator="between">
      <formula>5.5</formula>
      <formula>7.5</formula>
    </cfRule>
    <cfRule type="cellIs" dxfId="229" priority="3" operator="between">
      <formula>1</formula>
      <formula>5.5</formula>
    </cfRule>
  </conditionalFormatting>
  <conditionalFormatting sqref="J11 J14">
    <cfRule type="cellIs" dxfId="228" priority="95" operator="between">
      <formula>7.5</formula>
      <formula>10</formula>
    </cfRule>
  </conditionalFormatting>
  <conditionalFormatting sqref="J11 J14">
    <cfRule type="cellIs" dxfId="227" priority="97" operator="between">
      <formula>5.5</formula>
      <formula>7.5</formula>
    </cfRule>
    <cfRule type="cellIs" dxfId="226" priority="98" operator="between">
      <formula>1</formula>
      <formula>5.5</formula>
    </cfRule>
  </conditionalFormatting>
  <conditionalFormatting sqref="J11">
    <cfRule type="cellIs" dxfId="225" priority="96" operator="lessThan">
      <formula>0.05</formula>
    </cfRule>
  </conditionalFormatting>
  <conditionalFormatting sqref="H36:H38 T6:T10 T15:T22 T36:T38 E15:H22 H27:H31 N36:N38 E6:H11 N27:N31 T27:T31 N6:N10 K11:N11 K14:N22">
    <cfRule type="colorScale" priority="100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J26">
    <cfRule type="cellIs" dxfId="224" priority="86" operator="between">
      <formula>7.5</formula>
      <formula>10</formula>
    </cfRule>
  </conditionalFormatting>
  <conditionalFormatting sqref="J26">
    <cfRule type="cellIs" dxfId="223" priority="87" operator="between">
      <formula>5.5</formula>
      <formula>7.5</formula>
    </cfRule>
    <cfRule type="cellIs" dxfId="222" priority="88" operator="between">
      <formula>1</formula>
      <formula>5.5</formula>
    </cfRule>
  </conditionalFormatting>
  <conditionalFormatting sqref="K26:N26">
    <cfRule type="colorScale" priority="89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J35">
    <cfRule type="cellIs" dxfId="221" priority="78" operator="between">
      <formula>7.5</formula>
      <formula>10</formula>
    </cfRule>
  </conditionalFormatting>
  <conditionalFormatting sqref="J35">
    <cfRule type="cellIs" dxfId="220" priority="79" operator="between">
      <formula>5.5</formula>
      <formula>7.5</formula>
    </cfRule>
    <cfRule type="cellIs" dxfId="219" priority="80" operator="between">
      <formula>1</formula>
      <formula>5.5</formula>
    </cfRule>
  </conditionalFormatting>
  <conditionalFormatting sqref="K35:N35">
    <cfRule type="colorScale" priority="81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P14">
    <cfRule type="cellIs" dxfId="218" priority="72" operator="between">
      <formula>7.5</formula>
      <formula>10</formula>
    </cfRule>
  </conditionalFormatting>
  <conditionalFormatting sqref="P14">
    <cfRule type="cellIs" dxfId="217" priority="74" operator="between">
      <formula>5.5</formula>
      <formula>7.5</formula>
    </cfRule>
    <cfRule type="cellIs" dxfId="216" priority="75" operator="between">
      <formula>1</formula>
      <formula>5.5</formula>
    </cfRule>
  </conditionalFormatting>
  <conditionalFormatting sqref="Q36:S38 Q14:S22 Q11:T11 Q27:S31">
    <cfRule type="colorScale" priority="77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P26">
    <cfRule type="cellIs" dxfId="215" priority="63" operator="between">
      <formula>7.5</formula>
      <formula>10</formula>
    </cfRule>
  </conditionalFormatting>
  <conditionalFormatting sqref="P26">
    <cfRule type="cellIs" dxfId="214" priority="64" operator="between">
      <formula>5.5</formula>
      <formula>7.5</formula>
    </cfRule>
    <cfRule type="cellIs" dxfId="213" priority="65" operator="between">
      <formula>1</formula>
      <formula>5.5</formula>
    </cfRule>
  </conditionalFormatting>
  <conditionalFormatting sqref="P35">
    <cfRule type="cellIs" dxfId="212" priority="55" operator="between">
      <formula>7.5</formula>
      <formula>10</formula>
    </cfRule>
  </conditionalFormatting>
  <conditionalFormatting sqref="P35">
    <cfRule type="cellIs" dxfId="211" priority="56" operator="between">
      <formula>5.5</formula>
      <formula>7.5</formula>
    </cfRule>
    <cfRule type="cellIs" dxfId="210" priority="57" operator="between">
      <formula>1</formula>
      <formula>5.5</formula>
    </cfRule>
  </conditionalFormatting>
  <conditionalFormatting sqref="Q35:S35">
    <cfRule type="colorScale" priority="58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J32">
    <cfRule type="cellIs" dxfId="209" priority="40" operator="between">
      <formula>7.5</formula>
      <formula>10</formula>
    </cfRule>
  </conditionalFormatting>
  <conditionalFormatting sqref="J32">
    <cfRule type="cellIs" dxfId="208" priority="42" operator="between">
      <formula>5.5</formula>
      <formula>7.5</formula>
    </cfRule>
    <cfRule type="cellIs" dxfId="207" priority="43" operator="between">
      <formula>1</formula>
      <formula>5.5</formula>
    </cfRule>
  </conditionalFormatting>
  <conditionalFormatting sqref="J32">
    <cfRule type="cellIs" dxfId="206" priority="41" operator="lessThan">
      <formula>0.05</formula>
    </cfRule>
  </conditionalFormatting>
  <conditionalFormatting sqref="E32:H32 K32:N32">
    <cfRule type="colorScale" priority="44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J23">
    <cfRule type="cellIs" dxfId="205" priority="46" operator="between">
      <formula>7.5</formula>
      <formula>10</formula>
    </cfRule>
  </conditionalFormatting>
  <conditionalFormatting sqref="J23">
    <cfRule type="cellIs" dxfId="204" priority="48" operator="between">
      <formula>5.5</formula>
      <formula>7.5</formula>
    </cfRule>
    <cfRule type="cellIs" dxfId="203" priority="49" operator="between">
      <formula>1</formula>
      <formula>5.5</formula>
    </cfRule>
  </conditionalFormatting>
  <conditionalFormatting sqref="J23">
    <cfRule type="cellIs" dxfId="202" priority="47" operator="lessThan">
      <formula>0.05</formula>
    </cfRule>
  </conditionalFormatting>
  <conditionalFormatting sqref="E23:H23 K23:N23">
    <cfRule type="colorScale" priority="50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P32">
    <cfRule type="cellIs" dxfId="201" priority="35" operator="between">
      <formula>7.5</formula>
      <formula>10</formula>
    </cfRule>
  </conditionalFormatting>
  <conditionalFormatting sqref="P32">
    <cfRule type="cellIs" dxfId="200" priority="37" operator="between">
      <formula>5.5</formula>
      <formula>7.5</formula>
    </cfRule>
    <cfRule type="cellIs" dxfId="199" priority="38" operator="between">
      <formula>1</formula>
      <formula>5.5</formula>
    </cfRule>
  </conditionalFormatting>
  <conditionalFormatting sqref="P32">
    <cfRule type="cellIs" dxfId="198" priority="36" operator="lessThan">
      <formula>0.05</formula>
    </cfRule>
  </conditionalFormatting>
  <conditionalFormatting sqref="P11">
    <cfRule type="cellIs" dxfId="197" priority="51" operator="between">
      <formula>7.5</formula>
      <formula>10</formula>
    </cfRule>
  </conditionalFormatting>
  <conditionalFormatting sqref="P11">
    <cfRule type="cellIs" dxfId="196" priority="53" operator="between">
      <formula>5.5</formula>
      <formula>7.5</formula>
    </cfRule>
    <cfRule type="cellIs" dxfId="195" priority="54" operator="between">
      <formula>1</formula>
      <formula>5.5</formula>
    </cfRule>
  </conditionalFormatting>
  <conditionalFormatting sqref="P11">
    <cfRule type="cellIs" dxfId="194" priority="52" operator="lessThan">
      <formula>0.05</formula>
    </cfRule>
  </conditionalFormatting>
  <conditionalFormatting sqref="Q23:T23">
    <cfRule type="colorScale" priority="45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Q32:T32">
    <cfRule type="colorScale" priority="39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E27:G31">
    <cfRule type="colorScale" priority="34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E36:G38">
    <cfRule type="colorScale" priority="33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P23">
    <cfRule type="cellIs" dxfId="193" priority="27" operator="between">
      <formula>5.5</formula>
      <formula>7.5</formula>
    </cfRule>
    <cfRule type="cellIs" dxfId="192" priority="28" operator="between">
      <formula>1</formula>
      <formula>5.5</formula>
    </cfRule>
  </conditionalFormatting>
  <conditionalFormatting sqref="K6:M10">
    <cfRule type="colorScale" priority="32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Q6:S10">
    <cfRule type="colorScale" priority="31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K27:M31">
    <cfRule type="colorScale" priority="30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K36:M38">
    <cfRule type="colorScale" priority="29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P23">
    <cfRule type="cellIs" dxfId="191" priority="25" operator="between">
      <formula>7.5</formula>
      <formula>10</formula>
    </cfRule>
  </conditionalFormatting>
  <conditionalFormatting sqref="P23">
    <cfRule type="cellIs" dxfId="190" priority="26" operator="lessThan">
      <formula>0.05</formula>
    </cfRule>
  </conditionalFormatting>
  <conditionalFormatting sqref="J15:J22">
    <cfRule type="cellIs" dxfId="189" priority="16" operator="between">
      <formula>7.5</formula>
      <formula>10</formula>
    </cfRule>
  </conditionalFormatting>
  <conditionalFormatting sqref="J15:J22">
    <cfRule type="cellIs" dxfId="188" priority="17" operator="between">
      <formula>5.5</formula>
      <formula>7.5</formula>
    </cfRule>
    <cfRule type="cellIs" dxfId="187" priority="18" operator="between">
      <formula>1</formula>
      <formula>5.5</formula>
    </cfRule>
  </conditionalFormatting>
  <conditionalFormatting sqref="P27:P31">
    <cfRule type="cellIs" dxfId="186" priority="7" operator="between">
      <formula>7.5</formula>
      <formula>10</formula>
    </cfRule>
  </conditionalFormatting>
  <conditionalFormatting sqref="P27:P31">
    <cfRule type="cellIs" dxfId="185" priority="8" operator="between">
      <formula>5.5</formula>
      <formula>7.5</formula>
    </cfRule>
    <cfRule type="cellIs" dxfId="184" priority="9" operator="between">
      <formula>1</formula>
      <formula>5.5</formula>
    </cfRule>
  </conditionalFormatting>
  <dataValidations count="1">
    <dataValidation type="whole" allowBlank="1" showInputMessage="1" showErrorMessage="1" error="Er kan alleen 0, 1 of 2 worden ingevuld." sqref="K35:N38 Q35:T38 K26:N32 E26:H32 E35:H38 K14:N23 Q14:T23 Q26:T32 Q6:T11 K6:N11 E6:H11 E14:H23">
      <formula1>0</formula1>
      <formula2>2</formula2>
    </dataValidation>
  </dataValidations>
  <printOptions horizontalCentered="1" verticalCentered="1"/>
  <pageMargins left="0.31496062992125984" right="0.15748031496062992" top="0.35433070866141736" bottom="0.27559055118110237" header="0.31496062992125984" footer="0.19685039370078741"/>
  <pageSetup paperSize="9" scale="60" orientation="landscape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4"/>
  <sheetViews>
    <sheetView zoomScale="70" zoomScaleNormal="70" workbookViewId="0"/>
  </sheetViews>
  <sheetFormatPr defaultRowHeight="12.75" x14ac:dyDescent="0.25"/>
  <cols>
    <col min="1" max="1" width="2.42578125" style="36" bestFit="1" customWidth="1"/>
    <col min="2" max="2" width="61.5703125" style="63" customWidth="1"/>
    <col min="3" max="3" width="64.7109375" style="63" customWidth="1"/>
    <col min="4" max="4" width="7.7109375" style="6" customWidth="1"/>
    <col min="5" max="7" width="6.7109375" style="6" customWidth="1"/>
    <col min="8" max="8" width="4.28515625" style="6" customWidth="1"/>
    <col min="9" max="9" width="2.7109375" style="6" customWidth="1"/>
    <col min="10" max="10" width="8.28515625" style="6" customWidth="1"/>
    <col min="11" max="13" width="6.7109375" style="6" customWidth="1"/>
    <col min="14" max="14" width="4.28515625" style="6" customWidth="1"/>
    <col min="15" max="15" width="2.7109375" style="6" customWidth="1"/>
    <col min="16" max="16" width="8.28515625" style="6" customWidth="1"/>
    <col min="17" max="19" width="6.7109375" style="6" customWidth="1"/>
    <col min="20" max="20" width="4.28515625" style="6" customWidth="1"/>
    <col min="21" max="21" width="2.7109375" style="5" customWidth="1"/>
    <col min="22" max="16384" width="9.140625" style="6"/>
  </cols>
  <sheetData>
    <row r="1" spans="1:22" ht="18" x14ac:dyDescent="0.25">
      <c r="B1" s="83" t="s">
        <v>55</v>
      </c>
      <c r="C1" s="84" t="str">
        <f>NAW!C13</f>
        <v>Jan</v>
      </c>
      <c r="D1" s="79" t="s">
        <v>124</v>
      </c>
      <c r="E1" s="13" t="str">
        <f>NAW!C2</f>
        <v>2013 - 2014</v>
      </c>
      <c r="G1" s="13"/>
      <c r="J1" s="78" t="s">
        <v>56</v>
      </c>
      <c r="K1" s="7" t="str">
        <f>NAW!C1</f>
        <v>V43</v>
      </c>
      <c r="L1" s="5"/>
      <c r="N1" s="78" t="s">
        <v>121</v>
      </c>
      <c r="O1" s="7" t="str">
        <f>NAW!C3</f>
        <v>Klein Goldewijk</v>
      </c>
      <c r="P1" s="9"/>
      <c r="Q1" s="9"/>
      <c r="R1" s="9"/>
      <c r="S1" s="7" t="str">
        <f>NAW!C4</f>
        <v>gldc</v>
      </c>
      <c r="T1" s="9"/>
      <c r="U1" s="9"/>
    </row>
    <row r="2" spans="1:22" ht="18" x14ac:dyDescent="0.25">
      <c r="B2" s="61" t="s">
        <v>62</v>
      </c>
      <c r="C2" s="84" t="str">
        <f>NAW!D13</f>
        <v>Voorbeeld</v>
      </c>
      <c r="D2" s="10"/>
      <c r="J2" s="8"/>
      <c r="K2" s="8"/>
      <c r="L2" s="8"/>
      <c r="M2" s="8"/>
      <c r="N2" s="8"/>
      <c r="O2" s="8"/>
      <c r="P2" s="8"/>
      <c r="Q2" s="8"/>
      <c r="R2" s="8"/>
      <c r="S2" s="8"/>
    </row>
    <row r="3" spans="1:22" s="5" customFormat="1" ht="15" customHeight="1" x14ac:dyDescent="0.25">
      <c r="A3" s="37"/>
      <c r="B3" s="62"/>
      <c r="C3" s="62"/>
      <c r="D3" s="327" t="s">
        <v>6</v>
      </c>
      <c r="E3" s="320" t="s">
        <v>1</v>
      </c>
      <c r="F3" s="320"/>
      <c r="G3" s="321"/>
      <c r="H3" s="41"/>
      <c r="I3" s="10"/>
      <c r="J3" s="324" t="s">
        <v>6</v>
      </c>
      <c r="K3" s="320" t="s">
        <v>1</v>
      </c>
      <c r="L3" s="320"/>
      <c r="M3" s="321"/>
      <c r="N3" s="41"/>
      <c r="O3" s="12"/>
      <c r="P3" s="324" t="s">
        <v>6</v>
      </c>
      <c r="Q3" s="320" t="s">
        <v>1</v>
      </c>
      <c r="R3" s="320"/>
      <c r="S3" s="321"/>
      <c r="T3" s="41"/>
      <c r="U3" s="12"/>
    </row>
    <row r="4" spans="1:22" ht="15.75" x14ac:dyDescent="0.25">
      <c r="B4" s="61" t="s">
        <v>18</v>
      </c>
      <c r="D4" s="328"/>
      <c r="E4" s="322">
        <f>NAW!C7</f>
        <v>41944</v>
      </c>
      <c r="F4" s="322"/>
      <c r="G4" s="323"/>
      <c r="H4" s="42"/>
      <c r="I4" s="14"/>
      <c r="J4" s="325"/>
      <c r="K4" s="322">
        <f>NAW!E7</f>
        <v>41671</v>
      </c>
      <c r="L4" s="322"/>
      <c r="M4" s="323"/>
      <c r="N4" s="42"/>
      <c r="O4" s="14"/>
      <c r="P4" s="325"/>
      <c r="Q4" s="322">
        <f>NAW!G7</f>
        <v>41730</v>
      </c>
      <c r="R4" s="322"/>
      <c r="S4" s="323"/>
      <c r="T4" s="42"/>
      <c r="U4" s="80"/>
      <c r="V4" s="5"/>
    </row>
    <row r="5" spans="1:22" ht="15.75" x14ac:dyDescent="0.25">
      <c r="B5" s="64" t="s">
        <v>57</v>
      </c>
      <c r="C5" s="64" t="s">
        <v>58</v>
      </c>
      <c r="D5" s="329"/>
      <c r="E5" s="16" t="str">
        <f>NAW!C8</f>
        <v>gldc</v>
      </c>
      <c r="F5" s="16" t="str">
        <f>NAW!C9</f>
        <v>brns</v>
      </c>
      <c r="G5" s="17" t="str">
        <f>NAW!C10</f>
        <v>rdth</v>
      </c>
      <c r="H5" s="18" t="s">
        <v>16</v>
      </c>
      <c r="I5" s="15"/>
      <c r="J5" s="326"/>
      <c r="K5" s="19" t="str">
        <f>NAW!E8</f>
        <v>gldc</v>
      </c>
      <c r="L5" s="19" t="str">
        <f>NAW!E9</f>
        <v>brns</v>
      </c>
      <c r="M5" s="20" t="str">
        <f>NAW!E10</f>
        <v>rdth</v>
      </c>
      <c r="N5" s="21" t="s">
        <v>16</v>
      </c>
      <c r="O5" s="15"/>
      <c r="P5" s="326"/>
      <c r="Q5" s="19" t="str">
        <f>NAW!G8</f>
        <v>gldc</v>
      </c>
      <c r="R5" s="19" t="str">
        <f>NAW!G9</f>
        <v>brns</v>
      </c>
      <c r="S5" s="20" t="str">
        <f>NAW!G10</f>
        <v>rdth</v>
      </c>
      <c r="T5" s="21" t="s">
        <v>16</v>
      </c>
      <c r="V5" s="5"/>
    </row>
    <row r="6" spans="1:22" ht="30" customHeight="1" x14ac:dyDescent="0.25">
      <c r="A6" s="36">
        <v>1</v>
      </c>
      <c r="B6" s="65" t="s">
        <v>19</v>
      </c>
      <c r="C6" s="65" t="s">
        <v>116</v>
      </c>
      <c r="D6" s="27" t="str">
        <f>IF(AND(ISBLANK(E6),ISBLANK(F6),ISBLANK(G6))," ",3.5+(AVERAGE(E6:G6)*2.5))</f>
        <v xml:space="preserve"> </v>
      </c>
      <c r="E6" s="264"/>
      <c r="F6" s="264"/>
      <c r="G6" s="265"/>
      <c r="H6" s="266"/>
      <c r="I6" s="29"/>
      <c r="J6" s="76" t="str">
        <f>IF(AND(ISBLANK(K6),ISBLANK(L6),ISBLANK(M6))," ",3.5+(AVERAGE(K6:M6)*2.5))</f>
        <v xml:space="preserve"> </v>
      </c>
      <c r="K6" s="264"/>
      <c r="L6" s="264"/>
      <c r="M6" s="265"/>
      <c r="N6" s="266"/>
      <c r="O6" s="29"/>
      <c r="P6" s="76" t="str">
        <f>IF(AND(ISBLANK(Q6),ISBLANK(R6),ISBLANK(S6))," ",3.5+(AVERAGE(Q6:S6)*2.5))</f>
        <v xml:space="preserve"> </v>
      </c>
      <c r="Q6" s="264"/>
      <c r="R6" s="264"/>
      <c r="S6" s="265"/>
      <c r="T6" s="266"/>
      <c r="U6" s="29"/>
    </row>
    <row r="7" spans="1:22" ht="15" x14ac:dyDescent="0.25">
      <c r="A7" s="36">
        <v>2</v>
      </c>
      <c r="B7" s="65" t="s">
        <v>20</v>
      </c>
      <c r="C7" s="65" t="s">
        <v>117</v>
      </c>
      <c r="D7" s="27" t="str">
        <f t="shared" ref="D7:D10" si="0">IF(AND(ISBLANK(E7),ISBLANK(F7),ISBLANK(G7))," ",3.5+(AVERAGE(E7:G7)*2.5))</f>
        <v xml:space="preserve"> </v>
      </c>
      <c r="E7" s="267"/>
      <c r="F7" s="267"/>
      <c r="G7" s="268"/>
      <c r="H7" s="269"/>
      <c r="I7" s="29"/>
      <c r="J7" s="76" t="str">
        <f t="shared" ref="J7:J10" si="1">IF(AND(ISBLANK(K7),ISBLANK(L7),ISBLANK(M7))," ",3.5+(AVERAGE(K7:M7)*2.5))</f>
        <v xml:space="preserve"> </v>
      </c>
      <c r="K7" s="267"/>
      <c r="L7" s="267"/>
      <c r="M7" s="268"/>
      <c r="N7" s="269"/>
      <c r="O7" s="29"/>
      <c r="P7" s="76" t="str">
        <f t="shared" ref="P7:P10" si="2">IF(AND(ISBLANK(Q7),ISBLANK(R7),ISBLANK(S7))," ",3.5+(AVERAGE(Q7:S7)*2.5))</f>
        <v xml:space="preserve"> </v>
      </c>
      <c r="Q7" s="267"/>
      <c r="R7" s="267"/>
      <c r="S7" s="268"/>
      <c r="T7" s="269"/>
      <c r="U7" s="29"/>
    </row>
    <row r="8" spans="1:22" ht="30" x14ac:dyDescent="0.25">
      <c r="A8" s="36">
        <v>3</v>
      </c>
      <c r="B8" s="65" t="s">
        <v>21</v>
      </c>
      <c r="C8" s="65" t="s">
        <v>118</v>
      </c>
      <c r="D8" s="27" t="str">
        <f t="shared" si="0"/>
        <v xml:space="preserve"> </v>
      </c>
      <c r="E8" s="267"/>
      <c r="F8" s="267"/>
      <c r="G8" s="268"/>
      <c r="H8" s="269"/>
      <c r="I8" s="29"/>
      <c r="J8" s="76" t="str">
        <f t="shared" si="1"/>
        <v xml:space="preserve"> </v>
      </c>
      <c r="K8" s="267"/>
      <c r="L8" s="267"/>
      <c r="M8" s="268"/>
      <c r="N8" s="269"/>
      <c r="O8" s="29"/>
      <c r="P8" s="76" t="str">
        <f t="shared" si="2"/>
        <v xml:space="preserve"> </v>
      </c>
      <c r="Q8" s="267"/>
      <c r="R8" s="267"/>
      <c r="S8" s="268"/>
      <c r="T8" s="269"/>
      <c r="U8" s="29"/>
    </row>
    <row r="9" spans="1:22" ht="45" x14ac:dyDescent="0.25">
      <c r="A9" s="36">
        <v>4</v>
      </c>
      <c r="B9" s="65" t="s">
        <v>22</v>
      </c>
      <c r="C9" s="65" t="s">
        <v>119</v>
      </c>
      <c r="D9" s="27" t="str">
        <f t="shared" si="0"/>
        <v xml:space="preserve"> </v>
      </c>
      <c r="E9" s="270"/>
      <c r="F9" s="270"/>
      <c r="G9" s="271"/>
      <c r="H9" s="272"/>
      <c r="I9" s="29"/>
      <c r="J9" s="76" t="str">
        <f t="shared" si="1"/>
        <v xml:space="preserve"> </v>
      </c>
      <c r="K9" s="270"/>
      <c r="L9" s="270"/>
      <c r="M9" s="271"/>
      <c r="N9" s="272"/>
      <c r="O9" s="29"/>
      <c r="P9" s="76" t="str">
        <f t="shared" si="2"/>
        <v xml:space="preserve"> </v>
      </c>
      <c r="Q9" s="270"/>
      <c r="R9" s="270"/>
      <c r="S9" s="271"/>
      <c r="T9" s="272"/>
      <c r="U9" s="29"/>
    </row>
    <row r="10" spans="1:22" ht="30.75" thickBot="1" x14ac:dyDescent="0.3">
      <c r="A10" s="36">
        <v>5</v>
      </c>
      <c r="B10" s="65" t="s">
        <v>23</v>
      </c>
      <c r="C10" s="65" t="s">
        <v>120</v>
      </c>
      <c r="D10" s="98" t="str">
        <f t="shared" si="0"/>
        <v xml:space="preserve"> </v>
      </c>
      <c r="E10" s="273"/>
      <c r="F10" s="273"/>
      <c r="G10" s="274"/>
      <c r="H10" s="275"/>
      <c r="I10" s="33"/>
      <c r="J10" s="100" t="str">
        <f t="shared" si="1"/>
        <v xml:space="preserve"> </v>
      </c>
      <c r="K10" s="273"/>
      <c r="L10" s="273"/>
      <c r="M10" s="274"/>
      <c r="N10" s="275"/>
      <c r="O10" s="33"/>
      <c r="P10" s="100" t="str">
        <f t="shared" si="2"/>
        <v xml:space="preserve"> </v>
      </c>
      <c r="Q10" s="273"/>
      <c r="R10" s="273"/>
      <c r="S10" s="274"/>
      <c r="T10" s="275"/>
      <c r="U10" s="29"/>
    </row>
    <row r="11" spans="1:22" ht="16.5" thickTop="1" thickBot="1" x14ac:dyDescent="0.3">
      <c r="B11" s="66" t="s">
        <v>24</v>
      </c>
      <c r="C11" s="67"/>
      <c r="D11" s="283" t="str">
        <f>IF(SUM(D6:D10)=0," ",AVERAGE(D6:D10))</f>
        <v xml:space="preserve"> </v>
      </c>
      <c r="E11" s="29"/>
      <c r="F11" s="29"/>
      <c r="G11" s="29"/>
      <c r="H11" s="29"/>
      <c r="I11" s="29"/>
      <c r="J11" s="101" t="str">
        <f>IF(SUM(J6:J10)=0," ",AVERAGE(J6:J10))</f>
        <v xml:space="preserve"> </v>
      </c>
      <c r="K11" s="29"/>
      <c r="L11" s="29"/>
      <c r="M11" s="29"/>
      <c r="N11" s="29"/>
      <c r="O11" s="29"/>
      <c r="P11" s="101" t="str">
        <f>IF(SUM(P6:P10)=0," ",AVERAGE(P6:P10))</f>
        <v xml:space="preserve"> </v>
      </c>
      <c r="Q11" s="29"/>
      <c r="R11" s="29"/>
      <c r="S11" s="29"/>
      <c r="T11" s="29"/>
      <c r="U11" s="29"/>
    </row>
    <row r="12" spans="1:22" s="5" customFormat="1" ht="15.75" thickTop="1" x14ac:dyDescent="0.25">
      <c r="A12" s="37"/>
      <c r="B12" s="68"/>
      <c r="C12" s="72" t="s">
        <v>185</v>
      </c>
      <c r="D12" s="314"/>
      <c r="E12" s="315"/>
      <c r="F12" s="315"/>
      <c r="G12" s="315"/>
      <c r="H12" s="316"/>
      <c r="I12" s="35"/>
      <c r="J12" s="314"/>
      <c r="K12" s="315"/>
      <c r="L12" s="315"/>
      <c r="M12" s="315"/>
      <c r="N12" s="316"/>
      <c r="O12" s="35"/>
      <c r="P12" s="314"/>
      <c r="Q12" s="315"/>
      <c r="R12" s="315"/>
      <c r="S12" s="315"/>
      <c r="T12" s="316"/>
      <c r="U12" s="11"/>
    </row>
    <row r="13" spans="1:22" s="5" customFormat="1" ht="15.75" x14ac:dyDescent="0.25">
      <c r="A13" s="37"/>
      <c r="B13" s="69" t="s">
        <v>25</v>
      </c>
      <c r="C13" s="62"/>
      <c r="D13" s="317"/>
      <c r="E13" s="318"/>
      <c r="F13" s="318"/>
      <c r="G13" s="318"/>
      <c r="H13" s="319"/>
      <c r="I13" s="35"/>
      <c r="J13" s="317"/>
      <c r="K13" s="318"/>
      <c r="L13" s="318"/>
      <c r="M13" s="318"/>
      <c r="N13" s="319"/>
      <c r="O13" s="35"/>
      <c r="P13" s="317"/>
      <c r="Q13" s="318"/>
      <c r="R13" s="318"/>
      <c r="S13" s="318"/>
      <c r="T13" s="319"/>
      <c r="U13" s="22"/>
    </row>
    <row r="14" spans="1:22" s="5" customFormat="1" ht="15.75" x14ac:dyDescent="0.25">
      <c r="A14" s="37"/>
      <c r="B14" s="64" t="s">
        <v>57</v>
      </c>
      <c r="C14" s="64" t="s">
        <v>58</v>
      </c>
      <c r="D14" s="26"/>
      <c r="E14" s="23"/>
      <c r="F14" s="23"/>
      <c r="G14" s="23"/>
      <c r="H14" s="23"/>
      <c r="I14" s="24"/>
      <c r="J14" s="77"/>
      <c r="K14" s="23"/>
      <c r="L14" s="23"/>
      <c r="M14" s="23"/>
      <c r="N14" s="23"/>
      <c r="O14" s="24"/>
      <c r="P14" s="77"/>
      <c r="Q14" s="23"/>
      <c r="R14" s="23"/>
      <c r="S14" s="23"/>
      <c r="T14" s="23"/>
      <c r="U14" s="24"/>
    </row>
    <row r="15" spans="1:22" ht="45.75" customHeight="1" x14ac:dyDescent="0.25">
      <c r="A15" s="36">
        <v>1</v>
      </c>
      <c r="B15" s="65" t="s">
        <v>26</v>
      </c>
      <c r="C15" s="65" t="s">
        <v>32</v>
      </c>
      <c r="D15" s="27" t="str">
        <f>IF(AND(ISBLANK(E15),ISBLANK(F15),ISBLANK(G15))," ",3.5+(AVERAGE(E15:G15)*2.5))</f>
        <v xml:space="preserve"> </v>
      </c>
      <c r="E15" s="276"/>
      <c r="F15" s="276"/>
      <c r="G15" s="277"/>
      <c r="H15" s="266"/>
      <c r="I15" s="29"/>
      <c r="J15" s="76" t="str">
        <f>IF(AND(ISBLANK(K15),ISBLANK(L15),ISBLANK(M15))," ",3.5+(AVERAGE(K15:M15)*2.5))</f>
        <v xml:space="preserve"> </v>
      </c>
      <c r="K15" s="276"/>
      <c r="L15" s="276"/>
      <c r="M15" s="277"/>
      <c r="N15" s="28"/>
      <c r="O15" s="29"/>
      <c r="P15" s="76" t="str">
        <f>IF(AND(ISBLANK(Q15),ISBLANK(R15),ISBLANK(S15))," ",3.5+(AVERAGE(Q15:S15)*2.5))</f>
        <v xml:space="preserve"> </v>
      </c>
      <c r="Q15" s="276"/>
      <c r="R15" s="276"/>
      <c r="S15" s="277"/>
      <c r="T15" s="266"/>
      <c r="U15" s="29"/>
    </row>
    <row r="16" spans="1:22" ht="15" customHeight="1" x14ac:dyDescent="0.25">
      <c r="A16" s="36">
        <v>2</v>
      </c>
      <c r="B16" s="65" t="s">
        <v>35</v>
      </c>
      <c r="C16" s="65" t="s">
        <v>37</v>
      </c>
      <c r="D16" s="27" t="str">
        <f t="shared" ref="D16:D22" si="3">IF(AND(ISBLANK(E16),ISBLANK(F16),ISBLANK(G16))," ",3.5+(AVERAGE(E16:G16)*2.5))</f>
        <v xml:space="preserve"> </v>
      </c>
      <c r="E16" s="276"/>
      <c r="F16" s="276"/>
      <c r="G16" s="277"/>
      <c r="H16" s="278"/>
      <c r="I16" s="29"/>
      <c r="J16" s="76" t="str">
        <f t="shared" ref="J16:J22" si="4">IF(AND(ISBLANK(K16),ISBLANK(L16),ISBLANK(M16))," ",3.5+(AVERAGE(K16:M16)*2.5))</f>
        <v xml:space="preserve"> </v>
      </c>
      <c r="K16" s="276"/>
      <c r="L16" s="276"/>
      <c r="M16" s="277"/>
      <c r="N16" s="34"/>
      <c r="O16" s="29"/>
      <c r="P16" s="76" t="str">
        <f t="shared" ref="P16:P22" si="5">IF(AND(ISBLANK(Q16),ISBLANK(R16),ISBLANK(S16))," ",3.5+(AVERAGE(Q16:S16)*2.5))</f>
        <v xml:space="preserve"> </v>
      </c>
      <c r="Q16" s="276"/>
      <c r="R16" s="276"/>
      <c r="S16" s="277"/>
      <c r="T16" s="278"/>
      <c r="U16" s="29"/>
    </row>
    <row r="17" spans="1:21" ht="15" x14ac:dyDescent="0.25">
      <c r="A17" s="36">
        <v>3</v>
      </c>
      <c r="B17" s="65" t="s">
        <v>36</v>
      </c>
      <c r="C17" s="65" t="s">
        <v>33</v>
      </c>
      <c r="D17" s="27" t="str">
        <f t="shared" si="3"/>
        <v xml:space="preserve"> </v>
      </c>
      <c r="E17" s="276"/>
      <c r="F17" s="276"/>
      <c r="G17" s="277"/>
      <c r="H17" s="278"/>
      <c r="I17" s="29"/>
      <c r="J17" s="76" t="str">
        <f t="shared" si="4"/>
        <v xml:space="preserve"> </v>
      </c>
      <c r="K17" s="276"/>
      <c r="L17" s="276"/>
      <c r="M17" s="277"/>
      <c r="N17" s="34"/>
      <c r="O17" s="29"/>
      <c r="P17" s="76" t="str">
        <f t="shared" si="5"/>
        <v xml:space="preserve"> </v>
      </c>
      <c r="Q17" s="276"/>
      <c r="R17" s="276"/>
      <c r="S17" s="277"/>
      <c r="T17" s="278"/>
      <c r="U17" s="29"/>
    </row>
    <row r="18" spans="1:21" ht="30" x14ac:dyDescent="0.25">
      <c r="A18" s="36">
        <v>4</v>
      </c>
      <c r="B18" s="65" t="s">
        <v>27</v>
      </c>
      <c r="C18" s="65" t="s">
        <v>38</v>
      </c>
      <c r="D18" s="27" t="str">
        <f t="shared" si="3"/>
        <v xml:space="preserve"> </v>
      </c>
      <c r="E18" s="276"/>
      <c r="F18" s="276"/>
      <c r="G18" s="277"/>
      <c r="H18" s="278"/>
      <c r="I18" s="29"/>
      <c r="J18" s="76" t="str">
        <f t="shared" si="4"/>
        <v xml:space="preserve"> </v>
      </c>
      <c r="K18" s="276"/>
      <c r="L18" s="276"/>
      <c r="M18" s="277"/>
      <c r="N18" s="34"/>
      <c r="O18" s="29"/>
      <c r="P18" s="76" t="str">
        <f t="shared" si="5"/>
        <v xml:space="preserve"> </v>
      </c>
      <c r="Q18" s="276"/>
      <c r="R18" s="276"/>
      <c r="S18" s="277"/>
      <c r="T18" s="278"/>
      <c r="U18" s="29"/>
    </row>
    <row r="19" spans="1:21" ht="30" x14ac:dyDescent="0.25">
      <c r="A19" s="36">
        <v>5</v>
      </c>
      <c r="B19" s="65" t="s">
        <v>28</v>
      </c>
      <c r="C19" s="65" t="s">
        <v>34</v>
      </c>
      <c r="D19" s="27" t="str">
        <f t="shared" si="3"/>
        <v xml:space="preserve"> </v>
      </c>
      <c r="E19" s="276"/>
      <c r="F19" s="276"/>
      <c r="G19" s="277"/>
      <c r="H19" s="269"/>
      <c r="I19" s="29"/>
      <c r="J19" s="76" t="str">
        <f t="shared" si="4"/>
        <v xml:space="preserve"> </v>
      </c>
      <c r="K19" s="276"/>
      <c r="L19" s="276"/>
      <c r="M19" s="277"/>
      <c r="N19" s="30"/>
      <c r="O19" s="29"/>
      <c r="P19" s="76" t="str">
        <f t="shared" si="5"/>
        <v xml:space="preserve"> </v>
      </c>
      <c r="Q19" s="267"/>
      <c r="R19" s="267"/>
      <c r="S19" s="268"/>
      <c r="T19" s="269"/>
      <c r="U19" s="29"/>
    </row>
    <row r="20" spans="1:21" ht="30" x14ac:dyDescent="0.25">
      <c r="A20" s="36">
        <v>6</v>
      </c>
      <c r="B20" s="65" t="s">
        <v>54</v>
      </c>
      <c r="C20" s="65" t="s">
        <v>59</v>
      </c>
      <c r="D20" s="27" t="str">
        <f t="shared" si="3"/>
        <v xml:space="preserve"> </v>
      </c>
      <c r="E20" s="276"/>
      <c r="F20" s="276"/>
      <c r="G20" s="277"/>
      <c r="H20" s="269"/>
      <c r="I20" s="29"/>
      <c r="J20" s="76" t="str">
        <f t="shared" si="4"/>
        <v xml:space="preserve"> </v>
      </c>
      <c r="K20" s="276"/>
      <c r="L20" s="276"/>
      <c r="M20" s="277"/>
      <c r="N20" s="30"/>
      <c r="O20" s="29"/>
      <c r="P20" s="76" t="str">
        <f t="shared" si="5"/>
        <v xml:space="preserve"> </v>
      </c>
      <c r="Q20" s="267"/>
      <c r="R20" s="267"/>
      <c r="S20" s="268"/>
      <c r="T20" s="269"/>
      <c r="U20" s="29"/>
    </row>
    <row r="21" spans="1:21" ht="30" x14ac:dyDescent="0.25">
      <c r="A21" s="36">
        <v>7</v>
      </c>
      <c r="B21" s="65" t="s">
        <v>30</v>
      </c>
      <c r="C21" s="65" t="s">
        <v>60</v>
      </c>
      <c r="D21" s="27" t="str">
        <f t="shared" si="3"/>
        <v xml:space="preserve"> </v>
      </c>
      <c r="E21" s="279"/>
      <c r="F21" s="279"/>
      <c r="G21" s="280"/>
      <c r="H21" s="272"/>
      <c r="I21" s="29"/>
      <c r="J21" s="76" t="str">
        <f t="shared" si="4"/>
        <v xml:space="preserve"> </v>
      </c>
      <c r="K21" s="279"/>
      <c r="L21" s="279"/>
      <c r="M21" s="280"/>
      <c r="N21" s="31"/>
      <c r="O21" s="29"/>
      <c r="P21" s="76" t="str">
        <f t="shared" si="5"/>
        <v xml:space="preserve"> </v>
      </c>
      <c r="Q21" s="270"/>
      <c r="R21" s="270"/>
      <c r="S21" s="271"/>
      <c r="T21" s="272"/>
      <c r="U21" s="29"/>
    </row>
    <row r="22" spans="1:21" ht="15.75" thickBot="1" x14ac:dyDescent="0.3">
      <c r="A22" s="36">
        <v>8</v>
      </c>
      <c r="B22" s="70" t="s">
        <v>29</v>
      </c>
      <c r="C22" s="71" t="s">
        <v>31</v>
      </c>
      <c r="D22" s="98" t="str">
        <f t="shared" si="3"/>
        <v xml:space="preserve"> </v>
      </c>
      <c r="E22" s="273"/>
      <c r="F22" s="273"/>
      <c r="G22" s="274"/>
      <c r="H22" s="275"/>
      <c r="I22" s="33"/>
      <c r="J22" s="100" t="str">
        <f t="shared" si="4"/>
        <v xml:space="preserve"> </v>
      </c>
      <c r="K22" s="273"/>
      <c r="L22" s="273"/>
      <c r="M22" s="274"/>
      <c r="N22" s="32"/>
      <c r="O22" s="33"/>
      <c r="P22" s="100" t="str">
        <f t="shared" si="5"/>
        <v xml:space="preserve"> </v>
      </c>
      <c r="Q22" s="273"/>
      <c r="R22" s="273"/>
      <c r="S22" s="274"/>
      <c r="T22" s="275"/>
      <c r="U22" s="29"/>
    </row>
    <row r="23" spans="1:21" ht="16.5" thickTop="1" thickBot="1" x14ac:dyDescent="0.3">
      <c r="B23" s="66" t="s">
        <v>24</v>
      </c>
      <c r="C23" s="67"/>
      <c r="D23" s="99" t="str">
        <f>IF(SUM(D15:D22)=0," ",AVERAGE(D15:D22))</f>
        <v xml:space="preserve"> </v>
      </c>
      <c r="E23" s="29"/>
      <c r="F23" s="29"/>
      <c r="G23" s="29"/>
      <c r="H23" s="29"/>
      <c r="I23" s="29"/>
      <c r="J23" s="101" t="str">
        <f>IF(SUM(J15:J22)=0," ",AVERAGE(J15:J22))</f>
        <v xml:space="preserve"> </v>
      </c>
      <c r="K23" s="29"/>
      <c r="L23" s="29"/>
      <c r="M23" s="29"/>
      <c r="N23" s="29"/>
      <c r="O23" s="29"/>
      <c r="P23" s="101" t="str">
        <f>IF(SUM(P15:P22)=0," ",AVERAGE(P15:P22))</f>
        <v xml:space="preserve"> </v>
      </c>
      <c r="Q23" s="29"/>
      <c r="R23" s="29"/>
      <c r="S23" s="29"/>
      <c r="T23" s="29"/>
      <c r="U23" s="29"/>
    </row>
    <row r="24" spans="1:21" s="5" customFormat="1" ht="15.75" thickTop="1" x14ac:dyDescent="0.25">
      <c r="A24" s="37"/>
      <c r="B24" s="68"/>
      <c r="C24" s="72" t="s">
        <v>185</v>
      </c>
      <c r="D24" s="314"/>
      <c r="E24" s="315"/>
      <c r="F24" s="315"/>
      <c r="G24" s="315"/>
      <c r="H24" s="316"/>
      <c r="I24" s="35"/>
      <c r="J24" s="314"/>
      <c r="K24" s="315"/>
      <c r="L24" s="315"/>
      <c r="M24" s="315"/>
      <c r="N24" s="316"/>
      <c r="O24" s="35"/>
      <c r="P24" s="314"/>
      <c r="Q24" s="315"/>
      <c r="R24" s="315"/>
      <c r="S24" s="315"/>
      <c r="T24" s="316"/>
      <c r="U24" s="11"/>
    </row>
    <row r="25" spans="1:21" s="5" customFormat="1" ht="15.75" x14ac:dyDescent="0.25">
      <c r="A25" s="37"/>
      <c r="B25" s="69" t="s">
        <v>39</v>
      </c>
      <c r="C25" s="62"/>
      <c r="D25" s="317"/>
      <c r="E25" s="318"/>
      <c r="F25" s="318"/>
      <c r="G25" s="318"/>
      <c r="H25" s="319"/>
      <c r="I25" s="35"/>
      <c r="J25" s="317"/>
      <c r="K25" s="318"/>
      <c r="L25" s="318"/>
      <c r="M25" s="318"/>
      <c r="N25" s="319"/>
      <c r="O25" s="35"/>
      <c r="P25" s="317"/>
      <c r="Q25" s="318"/>
      <c r="R25" s="318"/>
      <c r="S25" s="318"/>
      <c r="T25" s="319"/>
      <c r="U25" s="22"/>
    </row>
    <row r="26" spans="1:21" s="5" customFormat="1" ht="15.75" x14ac:dyDescent="0.25">
      <c r="A26" s="37"/>
      <c r="B26" s="64" t="s">
        <v>57</v>
      </c>
      <c r="C26" s="64" t="s">
        <v>58</v>
      </c>
      <c r="D26" s="26"/>
      <c r="E26" s="23"/>
      <c r="F26" s="23"/>
      <c r="G26" s="23"/>
      <c r="H26" s="23"/>
      <c r="I26" s="24"/>
      <c r="J26" s="77"/>
      <c r="K26" s="23"/>
      <c r="L26" s="23"/>
      <c r="M26" s="23"/>
      <c r="N26" s="23"/>
      <c r="O26" s="24"/>
      <c r="P26" s="77"/>
      <c r="Q26" s="23"/>
      <c r="R26" s="23"/>
      <c r="S26" s="23"/>
      <c r="T26" s="23"/>
      <c r="U26" s="24"/>
    </row>
    <row r="27" spans="1:21" ht="30" x14ac:dyDescent="0.25">
      <c r="A27" s="36">
        <v>1</v>
      </c>
      <c r="B27" s="71" t="s">
        <v>40</v>
      </c>
      <c r="C27" s="71" t="s">
        <v>45</v>
      </c>
      <c r="D27" s="27" t="str">
        <f>IF(AND(ISBLANK(E27),ISBLANK(F27),ISBLANK(G27))," ",3.5+(AVERAGE(E27:G27)*2.5))</f>
        <v xml:space="preserve"> </v>
      </c>
      <c r="E27" s="264"/>
      <c r="F27" s="264"/>
      <c r="G27" s="265"/>
      <c r="H27" s="266"/>
      <c r="I27" s="29"/>
      <c r="J27" s="76" t="str">
        <f>IF(AND(ISBLANK(K27),ISBLANK(L27),ISBLANK(M27))," ",3.5+(AVERAGE(K27:M27)*2.5))</f>
        <v xml:space="preserve"> </v>
      </c>
      <c r="K27" s="264"/>
      <c r="L27" s="264"/>
      <c r="M27" s="265"/>
      <c r="N27" s="266"/>
      <c r="O27" s="29"/>
      <c r="P27" s="76" t="str">
        <f>IF(AND(ISBLANK(Q27),ISBLANK(R27),ISBLANK(S27))," ",3.5+(AVERAGE(Q27:S27)*2.5))</f>
        <v xml:space="preserve"> </v>
      </c>
      <c r="Q27" s="276"/>
      <c r="R27" s="276"/>
      <c r="S27" s="277"/>
      <c r="T27" s="266"/>
      <c r="U27" s="29"/>
    </row>
    <row r="28" spans="1:21" ht="30" x14ac:dyDescent="0.25">
      <c r="A28" s="36">
        <v>2</v>
      </c>
      <c r="B28" s="71" t="s">
        <v>41</v>
      </c>
      <c r="C28" s="71" t="s">
        <v>65</v>
      </c>
      <c r="D28" s="27" t="str">
        <f t="shared" ref="D28:D31" si="6">IF(AND(ISBLANK(E28),ISBLANK(F28),ISBLANK(G28))," ",3.5+(AVERAGE(E28:G28)*2.5))</f>
        <v xml:space="preserve"> </v>
      </c>
      <c r="E28" s="267"/>
      <c r="F28" s="267"/>
      <c r="G28" s="268"/>
      <c r="H28" s="269"/>
      <c r="I28" s="29"/>
      <c r="J28" s="76" t="str">
        <f t="shared" ref="J28:J31" si="7">IF(AND(ISBLANK(K28),ISBLANK(L28),ISBLANK(M28))," ",3.5+(AVERAGE(K28:M28)*2.5))</f>
        <v xml:space="preserve"> </v>
      </c>
      <c r="K28" s="267"/>
      <c r="L28" s="267"/>
      <c r="M28" s="268"/>
      <c r="N28" s="269"/>
      <c r="O28" s="29"/>
      <c r="P28" s="76" t="str">
        <f t="shared" ref="P28:P31" si="8">IF(AND(ISBLANK(Q28),ISBLANK(R28),ISBLANK(S28))," ",3.5+(AVERAGE(Q28:S28)*2.5))</f>
        <v xml:space="preserve"> </v>
      </c>
      <c r="Q28" s="267"/>
      <c r="R28" s="267"/>
      <c r="S28" s="268"/>
      <c r="T28" s="269"/>
      <c r="U28" s="29"/>
    </row>
    <row r="29" spans="1:21" ht="30" x14ac:dyDescent="0.25">
      <c r="A29" s="36">
        <v>3</v>
      </c>
      <c r="B29" s="71" t="s">
        <v>42</v>
      </c>
      <c r="C29" s="71" t="s">
        <v>46</v>
      </c>
      <c r="D29" s="27" t="str">
        <f t="shared" si="6"/>
        <v xml:space="preserve"> </v>
      </c>
      <c r="E29" s="267"/>
      <c r="F29" s="267"/>
      <c r="G29" s="268"/>
      <c r="H29" s="269"/>
      <c r="I29" s="29"/>
      <c r="J29" s="76" t="str">
        <f t="shared" si="7"/>
        <v xml:space="preserve"> </v>
      </c>
      <c r="K29" s="267"/>
      <c r="L29" s="267"/>
      <c r="M29" s="268"/>
      <c r="N29" s="269"/>
      <c r="O29" s="29"/>
      <c r="P29" s="76" t="str">
        <f t="shared" si="8"/>
        <v xml:space="preserve"> </v>
      </c>
      <c r="Q29" s="267"/>
      <c r="R29" s="267"/>
      <c r="S29" s="268"/>
      <c r="T29" s="269"/>
      <c r="U29" s="29"/>
    </row>
    <row r="30" spans="1:21" ht="30" x14ac:dyDescent="0.25">
      <c r="A30" s="36">
        <v>4</v>
      </c>
      <c r="B30" s="71" t="s">
        <v>44</v>
      </c>
      <c r="C30" s="71" t="s">
        <v>47</v>
      </c>
      <c r="D30" s="27" t="str">
        <f t="shared" si="6"/>
        <v xml:space="preserve"> </v>
      </c>
      <c r="E30" s="267"/>
      <c r="F30" s="267"/>
      <c r="G30" s="268"/>
      <c r="H30" s="281"/>
      <c r="I30" s="29"/>
      <c r="J30" s="76" t="str">
        <f t="shared" si="7"/>
        <v xml:space="preserve"> </v>
      </c>
      <c r="K30" s="267"/>
      <c r="L30" s="267"/>
      <c r="M30" s="268"/>
      <c r="N30" s="272"/>
      <c r="O30" s="29"/>
      <c r="P30" s="76" t="str">
        <f t="shared" si="8"/>
        <v xml:space="preserve"> </v>
      </c>
      <c r="Q30" s="270"/>
      <c r="R30" s="270"/>
      <c r="S30" s="271"/>
      <c r="T30" s="272"/>
      <c r="U30" s="29"/>
    </row>
    <row r="31" spans="1:21" ht="30.75" thickBot="1" x14ac:dyDescent="0.3">
      <c r="A31" s="36">
        <v>5</v>
      </c>
      <c r="B31" s="71" t="s">
        <v>43</v>
      </c>
      <c r="C31" s="71" t="s">
        <v>66</v>
      </c>
      <c r="D31" s="98" t="str">
        <f t="shared" si="6"/>
        <v xml:space="preserve"> </v>
      </c>
      <c r="E31" s="273"/>
      <c r="F31" s="273"/>
      <c r="G31" s="274"/>
      <c r="H31" s="282"/>
      <c r="I31" s="33"/>
      <c r="J31" s="100" t="str">
        <f t="shared" si="7"/>
        <v xml:space="preserve"> </v>
      </c>
      <c r="K31" s="273"/>
      <c r="L31" s="273"/>
      <c r="M31" s="274"/>
      <c r="N31" s="275"/>
      <c r="O31" s="33"/>
      <c r="P31" s="100" t="str">
        <f t="shared" si="8"/>
        <v xml:space="preserve"> </v>
      </c>
      <c r="Q31" s="273"/>
      <c r="R31" s="273"/>
      <c r="S31" s="274"/>
      <c r="T31" s="275"/>
      <c r="U31" s="29"/>
    </row>
    <row r="32" spans="1:21" ht="16.5" thickTop="1" thickBot="1" x14ac:dyDescent="0.3">
      <c r="B32" s="66" t="s">
        <v>24</v>
      </c>
      <c r="C32" s="67"/>
      <c r="D32" s="99" t="str">
        <f>IF(SUM(D27:D31)=0," ",AVERAGE(D27:D31))</f>
        <v xml:space="preserve"> </v>
      </c>
      <c r="E32" s="29"/>
      <c r="F32" s="29"/>
      <c r="G32" s="29"/>
      <c r="H32" s="29"/>
      <c r="I32" s="29"/>
      <c r="J32" s="101" t="str">
        <f>IF(SUM(J27:J31)=0," ",AVERAGE(J27:J31))</f>
        <v xml:space="preserve"> </v>
      </c>
      <c r="K32" s="29"/>
      <c r="L32" s="29"/>
      <c r="M32" s="29"/>
      <c r="N32" s="29"/>
      <c r="O32" s="29"/>
      <c r="P32" s="101" t="str">
        <f>IF(SUM(P27:P31)=0," ",AVERAGE(P27:P31))</f>
        <v xml:space="preserve"> </v>
      </c>
      <c r="Q32" s="29"/>
      <c r="R32" s="29"/>
      <c r="S32" s="29"/>
      <c r="T32" s="29"/>
      <c r="U32" s="29"/>
    </row>
    <row r="33" spans="1:21" s="5" customFormat="1" ht="15.75" thickTop="1" x14ac:dyDescent="0.25">
      <c r="A33" s="37"/>
      <c r="B33" s="67"/>
      <c r="C33" s="72" t="s">
        <v>185</v>
      </c>
      <c r="D33" s="314"/>
      <c r="E33" s="315"/>
      <c r="F33" s="315"/>
      <c r="G33" s="315"/>
      <c r="H33" s="316"/>
      <c r="I33" s="35"/>
      <c r="J33" s="314"/>
      <c r="K33" s="315"/>
      <c r="L33" s="315"/>
      <c r="M33" s="315"/>
      <c r="N33" s="316"/>
      <c r="O33" s="35"/>
      <c r="P33" s="314"/>
      <c r="Q33" s="315"/>
      <c r="R33" s="315"/>
      <c r="S33" s="315"/>
      <c r="T33" s="316"/>
      <c r="U33" s="11"/>
    </row>
    <row r="34" spans="1:21" s="5" customFormat="1" ht="15.75" x14ac:dyDescent="0.25">
      <c r="A34" s="37"/>
      <c r="B34" s="69" t="s">
        <v>48</v>
      </c>
      <c r="C34" s="62"/>
      <c r="D34" s="317"/>
      <c r="E34" s="318"/>
      <c r="F34" s="318"/>
      <c r="G34" s="318"/>
      <c r="H34" s="319"/>
      <c r="I34" s="35"/>
      <c r="J34" s="317"/>
      <c r="K34" s="318"/>
      <c r="L34" s="318"/>
      <c r="M34" s="318"/>
      <c r="N34" s="319"/>
      <c r="O34" s="35"/>
      <c r="P34" s="317"/>
      <c r="Q34" s="318"/>
      <c r="R34" s="318"/>
      <c r="S34" s="318"/>
      <c r="T34" s="319"/>
      <c r="U34" s="22"/>
    </row>
    <row r="35" spans="1:21" s="5" customFormat="1" ht="15.75" x14ac:dyDescent="0.25">
      <c r="A35" s="37"/>
      <c r="B35" s="64" t="s">
        <v>57</v>
      </c>
      <c r="C35" s="64" t="s">
        <v>58</v>
      </c>
      <c r="D35" s="26"/>
      <c r="E35" s="23"/>
      <c r="F35" s="23"/>
      <c r="G35" s="23"/>
      <c r="H35" s="23"/>
      <c r="I35" s="24"/>
      <c r="J35" s="77"/>
      <c r="K35" s="23"/>
      <c r="L35" s="23"/>
      <c r="M35" s="23"/>
      <c r="N35" s="23"/>
      <c r="O35" s="24"/>
      <c r="P35" s="77"/>
      <c r="Q35" s="23"/>
      <c r="R35" s="23"/>
      <c r="S35" s="23"/>
      <c r="T35" s="23"/>
      <c r="U35" s="24"/>
    </row>
    <row r="36" spans="1:21" ht="15" x14ac:dyDescent="0.25">
      <c r="A36" s="36">
        <v>1</v>
      </c>
      <c r="B36" s="71" t="s">
        <v>49</v>
      </c>
      <c r="C36" s="71" t="s">
        <v>61</v>
      </c>
      <c r="D36" s="27" t="str">
        <f>IF(AND(ISBLANK(E36),ISBLANK(F36),ISBLANK(G36))," ",3.5+(AVERAGE(E36:G36)*2.5))</f>
        <v xml:space="preserve"> </v>
      </c>
      <c r="E36" s="267"/>
      <c r="F36" s="267"/>
      <c r="G36" s="267"/>
      <c r="H36" s="266"/>
      <c r="I36" s="29"/>
      <c r="J36" s="76" t="str">
        <f>IF(AND(ISBLANK(K36),ISBLANK(L36),ISBLANK(M36))," ",3.5+(AVERAGE(K36:M36)*2.5))</f>
        <v xml:space="preserve"> </v>
      </c>
      <c r="K36" s="267"/>
      <c r="L36" s="267"/>
      <c r="M36" s="267"/>
      <c r="N36" s="266"/>
      <c r="O36" s="29"/>
      <c r="P36" s="76" t="str">
        <f>IF(AND(ISBLANK(Q36),ISBLANK(R36),ISBLANK(S36))," ",3.5+(AVERAGE(Q36:S36)*2.5))</f>
        <v xml:space="preserve"> </v>
      </c>
      <c r="Q36" s="276"/>
      <c r="R36" s="276"/>
      <c r="S36" s="277"/>
      <c r="T36" s="266"/>
      <c r="U36" s="29"/>
    </row>
    <row r="37" spans="1:21" ht="30" x14ac:dyDescent="0.25">
      <c r="A37" s="36">
        <v>2</v>
      </c>
      <c r="B37" s="71" t="s">
        <v>50</v>
      </c>
      <c r="C37" s="71" t="s">
        <v>53</v>
      </c>
      <c r="D37" s="27" t="str">
        <f t="shared" ref="D37:D38" si="9">IF(AND(ISBLANK(E37),ISBLANK(F37),ISBLANK(G37))," ",3.5+(AVERAGE(E37:G37)*2.5))</f>
        <v xml:space="preserve"> </v>
      </c>
      <c r="E37" s="267"/>
      <c r="F37" s="267"/>
      <c r="G37" s="267"/>
      <c r="H37" s="269"/>
      <c r="I37" s="29"/>
      <c r="J37" s="76" t="str">
        <f t="shared" ref="J37:J38" si="10">IF(AND(ISBLANK(K37),ISBLANK(L37),ISBLANK(M37))," ",3.5+(AVERAGE(K37:M37)*2.5))</f>
        <v xml:space="preserve"> </v>
      </c>
      <c r="K37" s="267"/>
      <c r="L37" s="267"/>
      <c r="M37" s="267"/>
      <c r="N37" s="269"/>
      <c r="O37" s="29"/>
      <c r="P37" s="76" t="str">
        <f t="shared" ref="P37:P38" si="11">IF(AND(ISBLANK(Q37),ISBLANK(R37),ISBLANK(S37))," ",3.5+(AVERAGE(Q37:S37)*2.5))</f>
        <v xml:space="preserve"> </v>
      </c>
      <c r="Q37" s="267"/>
      <c r="R37" s="267"/>
      <c r="S37" s="268"/>
      <c r="T37" s="269"/>
      <c r="U37" s="29"/>
    </row>
    <row r="38" spans="1:21" ht="45.75" thickBot="1" x14ac:dyDescent="0.3">
      <c r="A38" s="36">
        <v>3</v>
      </c>
      <c r="B38" s="71" t="s">
        <v>51</v>
      </c>
      <c r="C38" s="71" t="s">
        <v>52</v>
      </c>
      <c r="D38" s="98" t="str">
        <f t="shared" si="9"/>
        <v xml:space="preserve"> </v>
      </c>
      <c r="E38" s="273"/>
      <c r="F38" s="273"/>
      <c r="G38" s="274"/>
      <c r="H38" s="275"/>
      <c r="I38" s="29"/>
      <c r="J38" s="100" t="str">
        <f t="shared" si="10"/>
        <v xml:space="preserve"> </v>
      </c>
      <c r="K38" s="273"/>
      <c r="L38" s="273"/>
      <c r="M38" s="274"/>
      <c r="N38" s="275"/>
      <c r="O38" s="29"/>
      <c r="P38" s="100" t="str">
        <f t="shared" si="11"/>
        <v xml:space="preserve"> </v>
      </c>
      <c r="Q38" s="273"/>
      <c r="R38" s="273"/>
      <c r="S38" s="274"/>
      <c r="T38" s="275"/>
      <c r="U38" s="29"/>
    </row>
    <row r="39" spans="1:21" ht="16.5" thickTop="1" thickBot="1" x14ac:dyDescent="0.3">
      <c r="B39" s="66" t="s">
        <v>24</v>
      </c>
      <c r="C39" s="67"/>
      <c r="D39" s="99" t="str">
        <f>IF(SUM(D36:D38)=0," ",AVERAGE(D36:D38))</f>
        <v xml:space="preserve"> </v>
      </c>
      <c r="E39" s="29"/>
      <c r="F39" s="29"/>
      <c r="G39" s="29"/>
      <c r="H39" s="29"/>
      <c r="I39" s="29"/>
      <c r="J39" s="101" t="str">
        <f>IF(SUM(J36:J38)=0," ",AVERAGE(J36:J38))</f>
        <v xml:space="preserve"> </v>
      </c>
      <c r="K39" s="29"/>
      <c r="L39" s="29"/>
      <c r="M39" s="29"/>
      <c r="N39" s="29"/>
      <c r="O39" s="29"/>
      <c r="P39" s="101" t="str">
        <f>IF(SUM(P36:P38)=0," ",AVERAGE(P36:P38))</f>
        <v xml:space="preserve"> </v>
      </c>
      <c r="Q39" s="29"/>
      <c r="R39" s="29"/>
      <c r="S39" s="29"/>
      <c r="T39" s="29"/>
      <c r="U39" s="29"/>
    </row>
    <row r="40" spans="1:21" ht="15.75" thickTop="1" x14ac:dyDescent="0.25">
      <c r="B40" s="66"/>
      <c r="C40" s="72" t="s">
        <v>185</v>
      </c>
      <c r="D40" s="314"/>
      <c r="E40" s="315"/>
      <c r="F40" s="315"/>
      <c r="G40" s="315"/>
      <c r="H40" s="316"/>
      <c r="I40" s="29"/>
      <c r="J40" s="314"/>
      <c r="K40" s="315"/>
      <c r="L40" s="315"/>
      <c r="M40" s="315"/>
      <c r="N40" s="316"/>
      <c r="O40" s="29"/>
      <c r="P40" s="314"/>
      <c r="Q40" s="315"/>
      <c r="R40" s="315"/>
      <c r="S40" s="315"/>
      <c r="T40" s="316"/>
      <c r="U40" s="29"/>
    </row>
    <row r="41" spans="1:21" ht="15" x14ac:dyDescent="0.25">
      <c r="B41" s="6"/>
      <c r="D41" s="317"/>
      <c r="E41" s="318"/>
      <c r="F41" s="318"/>
      <c r="G41" s="318"/>
      <c r="H41" s="319"/>
      <c r="I41" s="35"/>
      <c r="J41" s="317"/>
      <c r="K41" s="318"/>
      <c r="L41" s="318"/>
      <c r="M41" s="318"/>
      <c r="N41" s="319"/>
      <c r="O41" s="35"/>
      <c r="P41" s="317"/>
      <c r="Q41" s="318"/>
      <c r="R41" s="318"/>
      <c r="S41" s="318"/>
      <c r="T41" s="319"/>
      <c r="U41" s="35"/>
    </row>
    <row r="42" spans="1:21" ht="15" x14ac:dyDescent="0.25"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35"/>
    </row>
    <row r="43" spans="1:21" x14ac:dyDescent="0.25"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</row>
    <row r="44" spans="1:21" x14ac:dyDescent="0.25">
      <c r="B44" s="62"/>
      <c r="C44" s="62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1" x14ac:dyDescent="0.25">
      <c r="B45" s="62"/>
      <c r="C45" s="62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1" x14ac:dyDescent="0.25">
      <c r="B46" s="62"/>
      <c r="C46" s="73" t="s">
        <v>64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1:21" x14ac:dyDescent="0.25">
      <c r="B47" s="62"/>
      <c r="C47" s="74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  <row r="49" spans="1:4" s="6" customFormat="1" x14ac:dyDescent="0.25">
      <c r="A49" s="36"/>
      <c r="B49" s="63"/>
      <c r="C49" s="73"/>
      <c r="D49" s="25"/>
    </row>
    <row r="50" spans="1:4" s="6" customFormat="1" x14ac:dyDescent="0.25">
      <c r="B50" s="63"/>
      <c r="C50" s="75"/>
    </row>
    <row r="51" spans="1:4" s="6" customFormat="1" x14ac:dyDescent="0.25">
      <c r="B51" s="63"/>
      <c r="C51" s="63"/>
    </row>
    <row r="52" spans="1:4" s="6" customFormat="1" x14ac:dyDescent="0.25">
      <c r="B52" s="63"/>
      <c r="C52" s="73"/>
    </row>
    <row r="53" spans="1:4" s="6" customFormat="1" x14ac:dyDescent="0.25">
      <c r="B53" s="63"/>
      <c r="C53" s="75"/>
    </row>
    <row r="54" spans="1:4" s="6" customFormat="1" x14ac:dyDescent="0.25">
      <c r="B54" s="63"/>
      <c r="C54" s="63"/>
    </row>
    <row r="63" spans="1:4" s="6" customFormat="1" x14ac:dyDescent="0.25">
      <c r="A63" s="36"/>
      <c r="B63" s="63"/>
      <c r="C63" s="63"/>
    </row>
    <row r="64" spans="1:4" s="6" customFormat="1" x14ac:dyDescent="0.25">
      <c r="A64" s="36"/>
      <c r="B64" s="63"/>
      <c r="C64" s="63"/>
    </row>
    <row r="68" spans="1:21" ht="27.75" customHeight="1" x14ac:dyDescent="0.25">
      <c r="D68" s="36">
        <v>1</v>
      </c>
      <c r="E68" s="330" t="str">
        <f t="shared" ref="E68:E75" si="12">C15</f>
        <v>Door de kennis die hij heeft opgedaan tijdens het schrijven van het ondernemingsplan is hij vol zelfvertrouwen over de lange termijn doelen die hij voor de onderneming voor ogen heeft</v>
      </c>
      <c r="F68" s="330"/>
      <c r="G68" s="330"/>
      <c r="H68" s="330"/>
      <c r="I68" s="330"/>
      <c r="J68" s="330"/>
      <c r="K68" s="330"/>
      <c r="L68" s="330"/>
      <c r="M68" s="330"/>
      <c r="N68" s="330"/>
      <c r="O68" s="330"/>
      <c r="P68" s="330"/>
      <c r="Q68" s="330"/>
      <c r="R68" s="330"/>
      <c r="S68" s="330"/>
      <c r="T68" s="330"/>
      <c r="U68" s="4"/>
    </row>
    <row r="69" spans="1:21" x14ac:dyDescent="0.25">
      <c r="A69" s="36">
        <v>1</v>
      </c>
      <c r="B69" s="312" t="str">
        <f>C6</f>
        <v>Zoekt proactief naar trends en ontwikkelingen en bedenkt verbeteracties voor de onderneming</v>
      </c>
      <c r="C69" s="312"/>
      <c r="D69" s="36">
        <v>2</v>
      </c>
      <c r="E69" s="330" t="str">
        <f t="shared" si="12"/>
        <v>Durft beslissingen te nemen bij het ontstaan van problemen</v>
      </c>
      <c r="F69" s="330"/>
      <c r="G69" s="330"/>
      <c r="H69" s="330"/>
      <c r="I69" s="330"/>
      <c r="J69" s="330"/>
      <c r="K69" s="330"/>
      <c r="L69" s="330"/>
      <c r="M69" s="330"/>
      <c r="N69" s="330"/>
      <c r="O69" s="330"/>
      <c r="P69" s="330"/>
      <c r="Q69" s="330"/>
      <c r="R69" s="330"/>
      <c r="S69" s="330"/>
      <c r="T69" s="330"/>
      <c r="U69" s="4"/>
    </row>
    <row r="70" spans="1:21" x14ac:dyDescent="0.25">
      <c r="A70" s="36">
        <v>2</v>
      </c>
      <c r="B70" s="312" t="str">
        <f t="shared" ref="B70:B73" si="13">C7</f>
        <v>Heeft toekomstvisie en communiceert deze actief</v>
      </c>
      <c r="C70" s="312"/>
      <c r="D70" s="36">
        <v>3</v>
      </c>
      <c r="E70" s="330" t="str">
        <f t="shared" si="12"/>
        <v>Gaat zelf actief op zoek naar oplossingen bij problemen</v>
      </c>
      <c r="F70" s="330"/>
      <c r="G70" s="330"/>
      <c r="H70" s="330"/>
      <c r="I70" s="330"/>
      <c r="J70" s="330"/>
      <c r="K70" s="330"/>
      <c r="L70" s="330"/>
      <c r="M70" s="330"/>
      <c r="N70" s="330"/>
      <c r="O70" s="330"/>
      <c r="P70" s="330"/>
      <c r="Q70" s="330"/>
      <c r="R70" s="330"/>
      <c r="S70" s="330"/>
      <c r="T70" s="330"/>
      <c r="U70" s="4"/>
    </row>
    <row r="71" spans="1:21" x14ac:dyDescent="0.25">
      <c r="A71" s="36">
        <v>3</v>
      </c>
      <c r="B71" s="312" t="str">
        <f t="shared" si="13"/>
        <v>Staat open voor vernieuwingen en heeft initiatieven genomen</v>
      </c>
      <c r="C71" s="312"/>
      <c r="D71" s="36">
        <v>4</v>
      </c>
      <c r="E71" s="330" t="str">
        <f t="shared" si="12"/>
        <v>Toont verantwoordelijkheid bij het handelen op basis van de diverse deelplannen</v>
      </c>
      <c r="F71" s="330"/>
      <c r="G71" s="330"/>
      <c r="H71" s="330"/>
      <c r="I71" s="330"/>
      <c r="J71" s="330"/>
      <c r="K71" s="330"/>
      <c r="L71" s="330"/>
      <c r="M71" s="330"/>
      <c r="N71" s="330"/>
      <c r="O71" s="330"/>
      <c r="P71" s="330"/>
      <c r="Q71" s="330"/>
      <c r="R71" s="330"/>
      <c r="S71" s="330"/>
      <c r="T71" s="330"/>
      <c r="U71" s="4"/>
    </row>
    <row r="72" spans="1:21" ht="25.7" customHeight="1" x14ac:dyDescent="0.25">
      <c r="A72" s="36">
        <v>4</v>
      </c>
      <c r="B72" s="312" t="str">
        <f t="shared" si="13"/>
        <v>Ziet kansen voor de onderneming in de toekomst; weet welke kansen de onderneming ten goede komen en is in staat deze mogelijkheden zelfstandig op te pakken</v>
      </c>
      <c r="C72" s="312"/>
      <c r="D72" s="36">
        <v>5</v>
      </c>
      <c r="E72" s="330" t="str">
        <f t="shared" si="12"/>
        <v>Is in staat zich aan te passen aan veranderingen die zich voordoen tijdens het schrijven</v>
      </c>
      <c r="F72" s="330"/>
      <c r="G72" s="330"/>
      <c r="H72" s="330"/>
      <c r="I72" s="330"/>
      <c r="J72" s="330"/>
      <c r="K72" s="330"/>
      <c r="L72" s="330"/>
      <c r="M72" s="330"/>
      <c r="N72" s="330"/>
      <c r="O72" s="330"/>
      <c r="P72" s="330"/>
      <c r="Q72" s="330"/>
      <c r="R72" s="330"/>
      <c r="S72" s="330"/>
      <c r="T72" s="330"/>
      <c r="U72" s="4"/>
    </row>
    <row r="73" spans="1:21" x14ac:dyDescent="0.25">
      <c r="A73" s="36">
        <v>5</v>
      </c>
      <c r="B73" s="312" t="str">
        <f t="shared" si="13"/>
        <v>Is goed in staat om gegevens te analyseren en de risico's af te wegen</v>
      </c>
      <c r="C73" s="312"/>
      <c r="D73" s="36">
        <v>6</v>
      </c>
      <c r="E73" s="330" t="str">
        <f t="shared" si="12"/>
        <v>Is overtuigd van het ondernemingsplan en is zeker van de te volgen ondernemingsstrategie</v>
      </c>
      <c r="F73" s="330"/>
      <c r="G73" s="330"/>
      <c r="H73" s="330"/>
      <c r="I73" s="330"/>
      <c r="J73" s="330"/>
      <c r="K73" s="330"/>
      <c r="L73" s="330"/>
      <c r="M73" s="330"/>
      <c r="N73" s="330"/>
      <c r="O73" s="330"/>
      <c r="P73" s="330"/>
      <c r="Q73" s="330"/>
      <c r="R73" s="330"/>
      <c r="S73" s="330"/>
      <c r="T73" s="330"/>
      <c r="U73" s="4"/>
    </row>
    <row r="74" spans="1:21" x14ac:dyDescent="0.25">
      <c r="D74" s="36">
        <v>7</v>
      </c>
      <c r="E74" s="330" t="str">
        <f t="shared" si="12"/>
        <v>Heeft zelf acties ondernomen ten aanzien van de deelplannen</v>
      </c>
      <c r="F74" s="330"/>
      <c r="G74" s="330"/>
      <c r="H74" s="330"/>
      <c r="I74" s="330"/>
      <c r="J74" s="330"/>
      <c r="K74" s="330"/>
      <c r="L74" s="330"/>
      <c r="M74" s="330"/>
      <c r="N74" s="330"/>
      <c r="O74" s="330"/>
      <c r="P74" s="330"/>
      <c r="Q74" s="330"/>
      <c r="R74" s="330"/>
      <c r="S74" s="330"/>
      <c r="T74" s="330"/>
      <c r="U74" s="4"/>
    </row>
    <row r="75" spans="1:21" x14ac:dyDescent="0.25">
      <c r="D75" s="36">
        <v>8</v>
      </c>
      <c r="E75" s="330" t="str">
        <f t="shared" si="12"/>
        <v>Blijft emotioneel stabiel</v>
      </c>
      <c r="F75" s="330"/>
      <c r="G75" s="330"/>
      <c r="H75" s="330"/>
      <c r="I75" s="330"/>
      <c r="J75" s="330"/>
      <c r="K75" s="330"/>
      <c r="L75" s="330"/>
      <c r="M75" s="330"/>
      <c r="N75" s="330"/>
      <c r="O75" s="330"/>
      <c r="P75" s="330"/>
      <c r="Q75" s="330"/>
      <c r="R75" s="330"/>
      <c r="S75" s="330"/>
      <c r="T75" s="330"/>
      <c r="U75" s="4"/>
    </row>
    <row r="76" spans="1:21" x14ac:dyDescent="0.25"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4"/>
    </row>
    <row r="92" spans="1:3" s="6" customFormat="1" x14ac:dyDescent="0.25">
      <c r="A92" s="36"/>
      <c r="B92" s="63"/>
      <c r="C92" s="63"/>
    </row>
    <row r="93" spans="1:3" s="6" customFormat="1" x14ac:dyDescent="0.25"/>
    <row r="94" spans="1:3" s="6" customFormat="1" x14ac:dyDescent="0.25"/>
    <row r="95" spans="1:3" s="6" customFormat="1" x14ac:dyDescent="0.25"/>
    <row r="96" spans="1:3" s="6" customFormat="1" x14ac:dyDescent="0.25"/>
    <row r="97" spans="1:21" x14ac:dyDescent="0.25">
      <c r="A97" s="6"/>
      <c r="B97" s="6"/>
      <c r="C97" s="6"/>
    </row>
    <row r="98" spans="1:21" x14ac:dyDescent="0.25">
      <c r="A98" s="36">
        <v>1</v>
      </c>
      <c r="B98" s="311" t="str">
        <f>B69</f>
        <v>Zoekt proactief naar trends en ontwikkelingen en bedenkt verbeteracties voor de onderneming</v>
      </c>
      <c r="C98" s="311"/>
    </row>
    <row r="99" spans="1:21" x14ac:dyDescent="0.25">
      <c r="A99" s="36">
        <v>2</v>
      </c>
      <c r="B99" s="311" t="str">
        <f>B70</f>
        <v>Heeft toekomstvisie en communiceert deze actief</v>
      </c>
      <c r="C99" s="311"/>
    </row>
    <row r="100" spans="1:21" x14ac:dyDescent="0.25">
      <c r="A100" s="36">
        <v>3</v>
      </c>
      <c r="B100" s="311" t="str">
        <f>B71</f>
        <v>Staat open voor vernieuwingen en heeft initiatieven genomen</v>
      </c>
      <c r="C100" s="311"/>
      <c r="D100" s="36">
        <v>1</v>
      </c>
      <c r="E100" s="330" t="str">
        <f>C36</f>
        <v>Vraagt actief om feedback. Wil zichzelf graag verbeteren</v>
      </c>
      <c r="F100" s="330"/>
      <c r="G100" s="330"/>
      <c r="H100" s="330"/>
      <c r="I100" s="330"/>
      <c r="J100" s="330"/>
      <c r="K100" s="330"/>
      <c r="L100" s="330"/>
      <c r="M100" s="330"/>
      <c r="N100" s="330"/>
      <c r="O100" s="330"/>
      <c r="P100" s="330"/>
      <c r="Q100" s="330"/>
      <c r="R100" s="330"/>
      <c r="S100" s="330"/>
      <c r="T100" s="330"/>
      <c r="U100" s="4"/>
    </row>
    <row r="101" spans="1:21" ht="25.7" customHeight="1" x14ac:dyDescent="0.25">
      <c r="A101" s="36">
        <v>4</v>
      </c>
      <c r="B101" s="312" t="str">
        <f>B72</f>
        <v>Ziet kansen voor de onderneming in de toekomst; weet welke kansen de onderneming ten goede komen en is in staat deze mogelijkheden zelfstandig op te pakken</v>
      </c>
      <c r="C101" s="312"/>
      <c r="D101" s="36">
        <v>2</v>
      </c>
      <c r="E101" s="330" t="str">
        <f>C37</f>
        <v>Is gemotiveerd om te leren</v>
      </c>
      <c r="F101" s="330"/>
      <c r="G101" s="330"/>
      <c r="H101" s="330"/>
      <c r="I101" s="330"/>
      <c r="J101" s="330"/>
      <c r="K101" s="330"/>
      <c r="L101" s="330"/>
      <c r="M101" s="330"/>
      <c r="N101" s="330"/>
      <c r="O101" s="330"/>
      <c r="P101" s="330"/>
      <c r="Q101" s="330"/>
      <c r="R101" s="330"/>
      <c r="S101" s="330"/>
      <c r="T101" s="330"/>
      <c r="U101" s="4"/>
    </row>
    <row r="102" spans="1:21" ht="25.7" customHeight="1" x14ac:dyDescent="0.25">
      <c r="A102" s="36">
        <v>5</v>
      </c>
      <c r="B102" s="311" t="str">
        <f>B73</f>
        <v>Is goed in staat om gegevens te analyseren en de risico's af te wegen</v>
      </c>
      <c r="C102" s="311"/>
      <c r="D102" s="36">
        <v>3</v>
      </c>
      <c r="E102" s="330" t="str">
        <f>C38</f>
        <v>Kijkt zelfkritisch terug op zijn eigen rol binnen het schrijven van het ondernemingsplan en trekt lering uit gebeurtenissen voor de volgende keer</v>
      </c>
      <c r="F102" s="330"/>
      <c r="G102" s="330"/>
      <c r="H102" s="330"/>
      <c r="I102" s="330"/>
      <c r="J102" s="330"/>
      <c r="K102" s="330"/>
      <c r="L102" s="330"/>
      <c r="M102" s="330"/>
      <c r="N102" s="330"/>
      <c r="O102" s="330"/>
      <c r="P102" s="330"/>
      <c r="Q102" s="330"/>
      <c r="R102" s="330"/>
      <c r="S102" s="330"/>
      <c r="T102" s="330"/>
      <c r="U102" s="4"/>
    </row>
    <row r="107" spans="1:21" x14ac:dyDescent="0.25">
      <c r="D107" s="330"/>
      <c r="E107" s="330"/>
      <c r="F107" s="330"/>
      <c r="G107" s="330"/>
      <c r="H107" s="330"/>
      <c r="I107" s="330"/>
      <c r="J107" s="330"/>
      <c r="K107" s="330"/>
      <c r="L107" s="330"/>
      <c r="M107" s="330"/>
      <c r="N107" s="330"/>
      <c r="O107" s="330"/>
      <c r="P107" s="330"/>
      <c r="Q107" s="330"/>
      <c r="R107" s="330"/>
      <c r="S107" s="330"/>
      <c r="T107" s="330"/>
      <c r="U107" s="330"/>
    </row>
    <row r="110" spans="1:21" x14ac:dyDescent="0.25">
      <c r="B110" s="311"/>
      <c r="C110" s="311"/>
    </row>
    <row r="111" spans="1:21" x14ac:dyDescent="0.25">
      <c r="B111" s="311"/>
      <c r="C111" s="311"/>
    </row>
    <row r="112" spans="1:21" x14ac:dyDescent="0.25">
      <c r="B112" s="311"/>
      <c r="C112" s="311"/>
    </row>
    <row r="113" spans="1:3" s="6" customFormat="1" x14ac:dyDescent="0.25">
      <c r="A113" s="36"/>
      <c r="B113" s="311"/>
      <c r="C113" s="311"/>
    </row>
    <row r="114" spans="1:3" x14ac:dyDescent="0.25">
      <c r="A114" s="6"/>
      <c r="B114" s="311"/>
      <c r="C114" s="311"/>
    </row>
  </sheetData>
  <sheetProtection password="CCB6" sheet="1" objects="1" scenarios="1"/>
  <mergeCells count="48">
    <mergeCell ref="B69:C69"/>
    <mergeCell ref="E68:T68"/>
    <mergeCell ref="E69:T69"/>
    <mergeCell ref="Q3:S3"/>
    <mergeCell ref="E4:G4"/>
    <mergeCell ref="K4:M4"/>
    <mergeCell ref="Q4:S4"/>
    <mergeCell ref="D3:D5"/>
    <mergeCell ref="E3:G3"/>
    <mergeCell ref="J3:J5"/>
    <mergeCell ref="K3:M3"/>
    <mergeCell ref="P3:P5"/>
    <mergeCell ref="B71:C71"/>
    <mergeCell ref="E70:T70"/>
    <mergeCell ref="B72:C72"/>
    <mergeCell ref="E71:T71"/>
    <mergeCell ref="B73:C73"/>
    <mergeCell ref="E72:T72"/>
    <mergeCell ref="B70:C70"/>
    <mergeCell ref="D107:U107"/>
    <mergeCell ref="E73:T73"/>
    <mergeCell ref="E74:T74"/>
    <mergeCell ref="E75:T75"/>
    <mergeCell ref="B98:C98"/>
    <mergeCell ref="B99:C99"/>
    <mergeCell ref="B100:C100"/>
    <mergeCell ref="B101:C101"/>
    <mergeCell ref="E100:T100"/>
    <mergeCell ref="B102:C102"/>
    <mergeCell ref="E101:T101"/>
    <mergeCell ref="E102:T102"/>
    <mergeCell ref="B110:C110"/>
    <mergeCell ref="B111:C111"/>
    <mergeCell ref="B112:C112"/>
    <mergeCell ref="B113:C113"/>
    <mergeCell ref="B114:C114"/>
    <mergeCell ref="D12:H13"/>
    <mergeCell ref="J12:N13"/>
    <mergeCell ref="P12:T13"/>
    <mergeCell ref="D24:H25"/>
    <mergeCell ref="J24:N25"/>
    <mergeCell ref="P24:T25"/>
    <mergeCell ref="D33:H34"/>
    <mergeCell ref="J33:N34"/>
    <mergeCell ref="P33:T34"/>
    <mergeCell ref="D40:H41"/>
    <mergeCell ref="J40:N41"/>
    <mergeCell ref="P40:T41"/>
  </mergeCells>
  <conditionalFormatting sqref="D11 D14">
    <cfRule type="cellIs" dxfId="183" priority="217" operator="between">
      <formula>7.5</formula>
      <formula>10</formula>
    </cfRule>
  </conditionalFormatting>
  <conditionalFormatting sqref="D11 D14">
    <cfRule type="cellIs" dxfId="182" priority="219" operator="between">
      <formula>5.5</formula>
      <formula>7.5</formula>
    </cfRule>
    <cfRule type="cellIs" dxfId="181" priority="220" operator="between">
      <formula>1</formula>
      <formula>5.5</formula>
    </cfRule>
  </conditionalFormatting>
  <conditionalFormatting sqref="D11">
    <cfRule type="cellIs" dxfId="180" priority="218" operator="lessThan">
      <formula>0.05</formula>
    </cfRule>
  </conditionalFormatting>
  <conditionalFormatting sqref="D26">
    <cfRule type="cellIs" dxfId="179" priority="208" operator="between">
      <formula>7.5</formula>
      <formula>10</formula>
    </cfRule>
  </conditionalFormatting>
  <conditionalFormatting sqref="D26">
    <cfRule type="cellIs" dxfId="178" priority="209" operator="between">
      <formula>5.5</formula>
      <formula>7.5</formula>
    </cfRule>
    <cfRule type="cellIs" dxfId="177" priority="210" operator="between">
      <formula>1</formula>
      <formula>5.5</formula>
    </cfRule>
  </conditionalFormatting>
  <conditionalFormatting sqref="D35">
    <cfRule type="cellIs" dxfId="176" priority="200" operator="between">
      <formula>7.5</formula>
      <formula>10</formula>
    </cfRule>
  </conditionalFormatting>
  <conditionalFormatting sqref="D35">
    <cfRule type="cellIs" dxfId="175" priority="201" operator="between">
      <formula>5.5</formula>
      <formula>7.5</formula>
    </cfRule>
    <cfRule type="cellIs" dxfId="174" priority="202" operator="between">
      <formula>1</formula>
      <formula>5.5</formula>
    </cfRule>
  </conditionalFormatting>
  <conditionalFormatting sqref="D32">
    <cfRule type="cellIs" dxfId="173" priority="162" operator="between">
      <formula>7.5</formula>
      <formula>10</formula>
    </cfRule>
  </conditionalFormatting>
  <conditionalFormatting sqref="D32">
    <cfRule type="cellIs" dxfId="172" priority="164" operator="between">
      <formula>5.5</formula>
      <formula>7.5</formula>
    </cfRule>
    <cfRule type="cellIs" dxfId="171" priority="165" operator="between">
      <formula>1</formula>
      <formula>5.5</formula>
    </cfRule>
  </conditionalFormatting>
  <conditionalFormatting sqref="D32">
    <cfRule type="cellIs" dxfId="170" priority="163" operator="lessThan">
      <formula>0.05</formula>
    </cfRule>
  </conditionalFormatting>
  <conditionalFormatting sqref="Q26:S26">
    <cfRule type="colorScale" priority="66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D23">
    <cfRule type="cellIs" dxfId="169" priority="168" operator="between">
      <formula>7.5</formula>
      <formula>10</formula>
    </cfRule>
  </conditionalFormatting>
  <conditionalFormatting sqref="D23">
    <cfRule type="cellIs" dxfId="168" priority="170" operator="between">
      <formula>5.5</formula>
      <formula>7.5</formula>
    </cfRule>
    <cfRule type="cellIs" dxfId="167" priority="171" operator="between">
      <formula>1</formula>
      <formula>5.5</formula>
    </cfRule>
  </conditionalFormatting>
  <conditionalFormatting sqref="D23">
    <cfRule type="cellIs" dxfId="166" priority="169" operator="lessThan">
      <formula>0.05</formula>
    </cfRule>
  </conditionalFormatting>
  <conditionalFormatting sqref="D39 J39">
    <cfRule type="cellIs" dxfId="165" priority="152" operator="between">
      <formula>7.5</formula>
      <formula>10</formula>
    </cfRule>
  </conditionalFormatting>
  <conditionalFormatting sqref="D39 J39">
    <cfRule type="cellIs" dxfId="164" priority="154" operator="between">
      <formula>5.5</formula>
      <formula>7.5</formula>
    </cfRule>
    <cfRule type="cellIs" dxfId="163" priority="155" operator="between">
      <formula>1</formula>
      <formula>5.5</formula>
    </cfRule>
  </conditionalFormatting>
  <conditionalFormatting sqref="D39 J39">
    <cfRule type="cellIs" dxfId="162" priority="153" operator="lessThan">
      <formula>0.05</formula>
    </cfRule>
  </conditionalFormatting>
  <conditionalFormatting sqref="E39:H39 K39:N39">
    <cfRule type="colorScale" priority="156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Q39:T39">
    <cfRule type="colorScale" priority="151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D6:D10">
    <cfRule type="cellIs" dxfId="161" priority="142" operator="between">
      <formula>7.5</formula>
      <formula>10</formula>
    </cfRule>
  </conditionalFormatting>
  <conditionalFormatting sqref="D6:D10">
    <cfRule type="cellIs" dxfId="160" priority="143" operator="between">
      <formula>5.5</formula>
      <formula>7.5</formula>
    </cfRule>
    <cfRule type="cellIs" dxfId="159" priority="144" operator="between">
      <formula>1</formula>
      <formula>5.5</formula>
    </cfRule>
  </conditionalFormatting>
  <conditionalFormatting sqref="P39">
    <cfRule type="cellIs" dxfId="158" priority="134" operator="between">
      <formula>7.5</formula>
      <formula>10</formula>
    </cfRule>
  </conditionalFormatting>
  <conditionalFormatting sqref="P39">
    <cfRule type="cellIs" dxfId="157" priority="136" operator="between">
      <formula>5.5</formula>
      <formula>7.5</formula>
    </cfRule>
    <cfRule type="cellIs" dxfId="156" priority="137" operator="between">
      <formula>1</formula>
      <formula>5.5</formula>
    </cfRule>
  </conditionalFormatting>
  <conditionalFormatting sqref="P39">
    <cfRule type="cellIs" dxfId="155" priority="135" operator="lessThan">
      <formula>0.05</formula>
    </cfRule>
  </conditionalFormatting>
  <conditionalFormatting sqref="D15:D22">
    <cfRule type="cellIs" dxfId="154" priority="125" operator="between">
      <formula>7.5</formula>
      <formula>10</formula>
    </cfRule>
  </conditionalFormatting>
  <conditionalFormatting sqref="D15:D22">
    <cfRule type="cellIs" dxfId="153" priority="126" operator="between">
      <formula>5.5</formula>
      <formula>7.5</formula>
    </cfRule>
    <cfRule type="cellIs" dxfId="152" priority="127" operator="between">
      <formula>1</formula>
      <formula>5.5</formula>
    </cfRule>
  </conditionalFormatting>
  <conditionalFormatting sqref="J6:J10">
    <cfRule type="cellIs" dxfId="151" priority="22" operator="between">
      <formula>7.5</formula>
      <formula>10</formula>
    </cfRule>
  </conditionalFormatting>
  <conditionalFormatting sqref="J6:J10">
    <cfRule type="cellIs" dxfId="150" priority="23" operator="between">
      <formula>5.5</formula>
      <formula>7.5</formula>
    </cfRule>
    <cfRule type="cellIs" dxfId="149" priority="24" operator="between">
      <formula>1</formula>
      <formula>5.5</formula>
    </cfRule>
  </conditionalFormatting>
  <conditionalFormatting sqref="P6:P10">
    <cfRule type="cellIs" dxfId="148" priority="19" operator="between">
      <formula>7.5</formula>
      <formula>10</formula>
    </cfRule>
  </conditionalFormatting>
  <conditionalFormatting sqref="P6:P10">
    <cfRule type="cellIs" dxfId="147" priority="20" operator="between">
      <formula>5.5</formula>
      <formula>7.5</formula>
    </cfRule>
    <cfRule type="cellIs" dxfId="146" priority="21" operator="between">
      <formula>1</formula>
      <formula>5.5</formula>
    </cfRule>
  </conditionalFormatting>
  <conditionalFormatting sqref="D27:D31">
    <cfRule type="cellIs" dxfId="145" priority="116" operator="between">
      <formula>7.5</formula>
      <formula>10</formula>
    </cfRule>
  </conditionalFormatting>
  <conditionalFormatting sqref="D27:D31">
    <cfRule type="cellIs" dxfId="144" priority="117" operator="between">
      <formula>5.5</formula>
      <formula>7.5</formula>
    </cfRule>
    <cfRule type="cellIs" dxfId="143" priority="118" operator="between">
      <formula>1</formula>
      <formula>5.5</formula>
    </cfRule>
  </conditionalFormatting>
  <conditionalFormatting sqref="P15:P22">
    <cfRule type="cellIs" dxfId="142" priority="13" operator="between">
      <formula>7.5</formula>
      <formula>10</formula>
    </cfRule>
  </conditionalFormatting>
  <conditionalFormatting sqref="P15:P22">
    <cfRule type="cellIs" dxfId="141" priority="14" operator="between">
      <formula>5.5</formula>
      <formula>7.5</formula>
    </cfRule>
    <cfRule type="cellIs" dxfId="140" priority="15" operator="between">
      <formula>1</formula>
      <formula>5.5</formula>
    </cfRule>
  </conditionalFormatting>
  <conditionalFormatting sqref="J27:J31">
    <cfRule type="cellIs" dxfId="139" priority="10" operator="between">
      <formula>7.5</formula>
      <formula>10</formula>
    </cfRule>
  </conditionalFormatting>
  <conditionalFormatting sqref="J27:J31">
    <cfRule type="cellIs" dxfId="138" priority="11" operator="between">
      <formula>5.5</formula>
      <formula>7.5</formula>
    </cfRule>
    <cfRule type="cellIs" dxfId="137" priority="12" operator="between">
      <formula>1</formula>
      <formula>5.5</formula>
    </cfRule>
  </conditionalFormatting>
  <conditionalFormatting sqref="D36:D38">
    <cfRule type="cellIs" dxfId="136" priority="107" operator="between">
      <formula>7.5</formula>
      <formula>10</formula>
    </cfRule>
  </conditionalFormatting>
  <conditionalFormatting sqref="D36:D38">
    <cfRule type="cellIs" dxfId="135" priority="108" operator="between">
      <formula>5.5</formula>
      <formula>7.5</formula>
    </cfRule>
    <cfRule type="cellIs" dxfId="134" priority="109" operator="between">
      <formula>1</formula>
      <formula>5.5</formula>
    </cfRule>
  </conditionalFormatting>
  <conditionalFormatting sqref="J36:J38">
    <cfRule type="cellIs" dxfId="133" priority="4" operator="between">
      <formula>7.5</formula>
      <formula>10</formula>
    </cfRule>
  </conditionalFormatting>
  <conditionalFormatting sqref="J36:J38">
    <cfRule type="cellIs" dxfId="132" priority="5" operator="between">
      <formula>5.5</formula>
      <formula>7.5</formula>
    </cfRule>
    <cfRule type="cellIs" dxfId="131" priority="6" operator="between">
      <formula>1</formula>
      <formula>5.5</formula>
    </cfRule>
  </conditionalFormatting>
  <conditionalFormatting sqref="P36:P38">
    <cfRule type="cellIs" dxfId="130" priority="1" operator="between">
      <formula>7.5</formula>
      <formula>10</formula>
    </cfRule>
  </conditionalFormatting>
  <conditionalFormatting sqref="P36:P38">
    <cfRule type="cellIs" dxfId="129" priority="2" operator="between">
      <formula>5.5</formula>
      <formula>7.5</formula>
    </cfRule>
    <cfRule type="cellIs" dxfId="128" priority="3" operator="between">
      <formula>1</formula>
      <formula>5.5</formula>
    </cfRule>
  </conditionalFormatting>
  <conditionalFormatting sqref="J11 J14">
    <cfRule type="cellIs" dxfId="127" priority="95" operator="between">
      <formula>7.5</formula>
      <formula>10</formula>
    </cfRule>
  </conditionalFormatting>
  <conditionalFormatting sqref="J11 J14">
    <cfRule type="cellIs" dxfId="126" priority="97" operator="between">
      <formula>5.5</formula>
      <formula>7.5</formula>
    </cfRule>
    <cfRule type="cellIs" dxfId="125" priority="98" operator="between">
      <formula>1</formula>
      <formula>5.5</formula>
    </cfRule>
  </conditionalFormatting>
  <conditionalFormatting sqref="J11">
    <cfRule type="cellIs" dxfId="124" priority="96" operator="lessThan">
      <formula>0.05</formula>
    </cfRule>
  </conditionalFormatting>
  <conditionalFormatting sqref="H36:H38 T6:T10 T15:T22 T36:T38 E15:H22 H27:H31 N36:N38 E6:H11 N27:N31 T27:T31 N6:N10 K11:N11 K14:N22">
    <cfRule type="colorScale" priority="100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J26">
    <cfRule type="cellIs" dxfId="123" priority="86" operator="between">
      <formula>7.5</formula>
      <formula>10</formula>
    </cfRule>
  </conditionalFormatting>
  <conditionalFormatting sqref="J26">
    <cfRule type="cellIs" dxfId="122" priority="87" operator="between">
      <formula>5.5</formula>
      <formula>7.5</formula>
    </cfRule>
    <cfRule type="cellIs" dxfId="121" priority="88" operator="between">
      <formula>1</formula>
      <formula>5.5</formula>
    </cfRule>
  </conditionalFormatting>
  <conditionalFormatting sqref="K26:N26">
    <cfRule type="colorScale" priority="89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J35">
    <cfRule type="cellIs" dxfId="120" priority="78" operator="between">
      <formula>7.5</formula>
      <formula>10</formula>
    </cfRule>
  </conditionalFormatting>
  <conditionalFormatting sqref="J35">
    <cfRule type="cellIs" dxfId="119" priority="79" operator="between">
      <formula>5.5</formula>
      <formula>7.5</formula>
    </cfRule>
    <cfRule type="cellIs" dxfId="118" priority="80" operator="between">
      <formula>1</formula>
      <formula>5.5</formula>
    </cfRule>
  </conditionalFormatting>
  <conditionalFormatting sqref="K35:N35">
    <cfRule type="colorScale" priority="81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P14">
    <cfRule type="cellIs" dxfId="117" priority="72" operator="between">
      <formula>7.5</formula>
      <formula>10</formula>
    </cfRule>
  </conditionalFormatting>
  <conditionalFormatting sqref="P14">
    <cfRule type="cellIs" dxfId="116" priority="74" operator="between">
      <formula>5.5</formula>
      <formula>7.5</formula>
    </cfRule>
    <cfRule type="cellIs" dxfId="115" priority="75" operator="between">
      <formula>1</formula>
      <formula>5.5</formula>
    </cfRule>
  </conditionalFormatting>
  <conditionalFormatting sqref="Q36:S38 Q14:S22 Q11:T11 Q27:S31">
    <cfRule type="colorScale" priority="77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P26">
    <cfRule type="cellIs" dxfId="114" priority="63" operator="between">
      <formula>7.5</formula>
      <formula>10</formula>
    </cfRule>
  </conditionalFormatting>
  <conditionalFormatting sqref="P26">
    <cfRule type="cellIs" dxfId="113" priority="64" operator="between">
      <formula>5.5</formula>
      <formula>7.5</formula>
    </cfRule>
    <cfRule type="cellIs" dxfId="112" priority="65" operator="between">
      <formula>1</formula>
      <formula>5.5</formula>
    </cfRule>
  </conditionalFormatting>
  <conditionalFormatting sqref="P35">
    <cfRule type="cellIs" dxfId="111" priority="55" operator="between">
      <formula>7.5</formula>
      <formula>10</formula>
    </cfRule>
  </conditionalFormatting>
  <conditionalFormatting sqref="P35">
    <cfRule type="cellIs" dxfId="110" priority="56" operator="between">
      <formula>5.5</formula>
      <formula>7.5</formula>
    </cfRule>
    <cfRule type="cellIs" dxfId="109" priority="57" operator="between">
      <formula>1</formula>
      <formula>5.5</formula>
    </cfRule>
  </conditionalFormatting>
  <conditionalFormatting sqref="Q35:S35">
    <cfRule type="colorScale" priority="58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J32">
    <cfRule type="cellIs" dxfId="108" priority="40" operator="between">
      <formula>7.5</formula>
      <formula>10</formula>
    </cfRule>
  </conditionalFormatting>
  <conditionalFormatting sqref="J32">
    <cfRule type="cellIs" dxfId="107" priority="42" operator="between">
      <formula>5.5</formula>
      <formula>7.5</formula>
    </cfRule>
    <cfRule type="cellIs" dxfId="106" priority="43" operator="between">
      <formula>1</formula>
      <formula>5.5</formula>
    </cfRule>
  </conditionalFormatting>
  <conditionalFormatting sqref="J32">
    <cfRule type="cellIs" dxfId="105" priority="41" operator="lessThan">
      <formula>0.05</formula>
    </cfRule>
  </conditionalFormatting>
  <conditionalFormatting sqref="E32:H32 K32:N32">
    <cfRule type="colorScale" priority="44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J23">
    <cfRule type="cellIs" dxfId="104" priority="46" operator="between">
      <formula>7.5</formula>
      <formula>10</formula>
    </cfRule>
  </conditionalFormatting>
  <conditionalFormatting sqref="J23">
    <cfRule type="cellIs" dxfId="103" priority="48" operator="between">
      <formula>5.5</formula>
      <formula>7.5</formula>
    </cfRule>
    <cfRule type="cellIs" dxfId="102" priority="49" operator="between">
      <formula>1</formula>
      <formula>5.5</formula>
    </cfRule>
  </conditionalFormatting>
  <conditionalFormatting sqref="J23">
    <cfRule type="cellIs" dxfId="101" priority="47" operator="lessThan">
      <formula>0.05</formula>
    </cfRule>
  </conditionalFormatting>
  <conditionalFormatting sqref="E23:H23 K23:N23">
    <cfRule type="colorScale" priority="50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P32">
    <cfRule type="cellIs" dxfId="100" priority="35" operator="between">
      <formula>7.5</formula>
      <formula>10</formula>
    </cfRule>
  </conditionalFormatting>
  <conditionalFormatting sqref="P32">
    <cfRule type="cellIs" dxfId="99" priority="37" operator="between">
      <formula>5.5</formula>
      <formula>7.5</formula>
    </cfRule>
    <cfRule type="cellIs" dxfId="98" priority="38" operator="between">
      <formula>1</formula>
      <formula>5.5</formula>
    </cfRule>
  </conditionalFormatting>
  <conditionalFormatting sqref="P32">
    <cfRule type="cellIs" dxfId="97" priority="36" operator="lessThan">
      <formula>0.05</formula>
    </cfRule>
  </conditionalFormatting>
  <conditionalFormatting sqref="P11">
    <cfRule type="cellIs" dxfId="96" priority="51" operator="between">
      <formula>7.5</formula>
      <formula>10</formula>
    </cfRule>
  </conditionalFormatting>
  <conditionalFormatting sqref="P11">
    <cfRule type="cellIs" dxfId="95" priority="53" operator="between">
      <formula>5.5</formula>
      <formula>7.5</formula>
    </cfRule>
    <cfRule type="cellIs" dxfId="94" priority="54" operator="between">
      <formula>1</formula>
      <formula>5.5</formula>
    </cfRule>
  </conditionalFormatting>
  <conditionalFormatting sqref="P11">
    <cfRule type="cellIs" dxfId="93" priority="52" operator="lessThan">
      <formula>0.05</formula>
    </cfRule>
  </conditionalFormatting>
  <conditionalFormatting sqref="Q23:T23">
    <cfRule type="colorScale" priority="45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Q32:T32">
    <cfRule type="colorScale" priority="39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E27:G31">
    <cfRule type="colorScale" priority="34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E36:G38">
    <cfRule type="colorScale" priority="33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P23">
    <cfRule type="cellIs" dxfId="92" priority="27" operator="between">
      <formula>5.5</formula>
      <formula>7.5</formula>
    </cfRule>
    <cfRule type="cellIs" dxfId="91" priority="28" operator="between">
      <formula>1</formula>
      <formula>5.5</formula>
    </cfRule>
  </conditionalFormatting>
  <conditionalFormatting sqref="K6:M10">
    <cfRule type="colorScale" priority="32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Q6:S10">
    <cfRule type="colorScale" priority="31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K27:M31">
    <cfRule type="colorScale" priority="30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K36:M38">
    <cfRule type="colorScale" priority="29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P23">
    <cfRule type="cellIs" dxfId="90" priority="25" operator="between">
      <formula>7.5</formula>
      <formula>10</formula>
    </cfRule>
  </conditionalFormatting>
  <conditionalFormatting sqref="P23">
    <cfRule type="cellIs" dxfId="89" priority="26" operator="lessThan">
      <formula>0.05</formula>
    </cfRule>
  </conditionalFormatting>
  <conditionalFormatting sqref="J15:J22">
    <cfRule type="cellIs" dxfId="88" priority="16" operator="between">
      <formula>7.5</formula>
      <formula>10</formula>
    </cfRule>
  </conditionalFormatting>
  <conditionalFormatting sqref="J15:J22">
    <cfRule type="cellIs" dxfId="87" priority="17" operator="between">
      <formula>5.5</formula>
      <formula>7.5</formula>
    </cfRule>
    <cfRule type="cellIs" dxfId="86" priority="18" operator="between">
      <formula>1</formula>
      <formula>5.5</formula>
    </cfRule>
  </conditionalFormatting>
  <conditionalFormatting sqref="P27:P31">
    <cfRule type="cellIs" dxfId="85" priority="7" operator="between">
      <formula>7.5</formula>
      <formula>10</formula>
    </cfRule>
  </conditionalFormatting>
  <conditionalFormatting sqref="P27:P31">
    <cfRule type="cellIs" dxfId="84" priority="8" operator="between">
      <formula>5.5</formula>
      <formula>7.5</formula>
    </cfRule>
    <cfRule type="cellIs" dxfId="83" priority="9" operator="between">
      <formula>1</formula>
      <formula>5.5</formula>
    </cfRule>
  </conditionalFormatting>
  <dataValidations count="1">
    <dataValidation type="whole" allowBlank="1" showInputMessage="1" showErrorMessage="1" error="Er kan alleen 0, 1 of 2 worden ingevuld." sqref="K35:N38 Q35:T38 K26:N32 E26:H32 E35:H38 K14:N23 Q14:T23 Q26:T32 Q6:T11 K6:N11 E6:H11 E14:H23">
      <formula1>0</formula1>
      <formula2>2</formula2>
    </dataValidation>
  </dataValidations>
  <printOptions horizontalCentered="1" verticalCentered="1"/>
  <pageMargins left="0.31496062992125984" right="0.15748031496062992" top="0.35433070866141736" bottom="0.27559055118110237" header="0.31496062992125984" footer="0.19685039370078741"/>
  <pageSetup paperSize="9" scale="6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7"/>
  <sheetViews>
    <sheetView zoomScale="90" zoomScaleNormal="90" workbookViewId="0"/>
  </sheetViews>
  <sheetFormatPr defaultRowHeight="12.75" x14ac:dyDescent="0.2"/>
  <cols>
    <col min="1" max="1" width="3.7109375" style="177" customWidth="1"/>
    <col min="2" max="3" width="39.5703125" style="177" customWidth="1"/>
    <col min="4" max="20" width="4.7109375" style="177" customWidth="1"/>
    <col min="21" max="21" width="4.7109375" style="178" customWidth="1"/>
    <col min="22" max="34" width="4.7109375" style="177" customWidth="1"/>
    <col min="35" max="16384" width="9.140625" style="177"/>
  </cols>
  <sheetData>
    <row r="1" spans="1:34" ht="15.75" x14ac:dyDescent="0.2">
      <c r="A1" s="104" t="s">
        <v>174</v>
      </c>
    </row>
    <row r="3" spans="1:34" x14ac:dyDescent="0.2">
      <c r="A3" s="177">
        <v>1</v>
      </c>
      <c r="B3" s="177" t="s">
        <v>180</v>
      </c>
    </row>
    <row r="4" spans="1:34" x14ac:dyDescent="0.2">
      <c r="A4" s="177">
        <v>2</v>
      </c>
      <c r="B4" s="140" t="s">
        <v>179</v>
      </c>
    </row>
    <row r="5" spans="1:34" x14ac:dyDescent="0.2">
      <c r="A5" s="177">
        <v>3</v>
      </c>
      <c r="B5" s="177" t="s">
        <v>181</v>
      </c>
      <c r="U5" s="177"/>
    </row>
    <row r="6" spans="1:34" s="179" customFormat="1" x14ac:dyDescent="0.2">
      <c r="A6" s="179">
        <v>4</v>
      </c>
      <c r="B6" s="177" t="s">
        <v>182</v>
      </c>
      <c r="C6" s="180"/>
      <c r="D6" s="180"/>
      <c r="E6" s="181"/>
      <c r="F6" s="181"/>
      <c r="G6" s="182"/>
      <c r="H6" s="140"/>
      <c r="I6" s="182"/>
      <c r="J6" s="182"/>
      <c r="K6" s="182"/>
      <c r="L6" s="140"/>
      <c r="M6" s="140"/>
      <c r="N6" s="140"/>
      <c r="O6" s="140"/>
      <c r="R6" s="181"/>
      <c r="S6" s="182"/>
      <c r="T6" s="182"/>
      <c r="U6" s="182"/>
      <c r="V6" s="182"/>
      <c r="X6" s="181"/>
      <c r="Y6" s="182"/>
    </row>
    <row r="7" spans="1:34" s="179" customFormat="1" x14ac:dyDescent="0.2">
      <c r="B7" s="177"/>
      <c r="C7" s="180"/>
      <c r="D7" s="180"/>
      <c r="E7" s="181"/>
      <c r="F7" s="181"/>
      <c r="G7" s="182"/>
      <c r="H7" s="140"/>
      <c r="I7" s="182"/>
      <c r="J7" s="182"/>
      <c r="K7" s="182"/>
      <c r="L7" s="140"/>
      <c r="M7" s="140"/>
      <c r="N7" s="140"/>
      <c r="O7" s="140"/>
      <c r="R7" s="181"/>
      <c r="S7" s="182"/>
      <c r="T7" s="182"/>
      <c r="U7" s="182"/>
      <c r="V7" s="182"/>
      <c r="X7" s="181"/>
      <c r="Y7" s="182"/>
    </row>
    <row r="8" spans="1:34" s="179" customFormat="1" x14ac:dyDescent="0.2">
      <c r="A8" s="183"/>
      <c r="B8" s="184"/>
      <c r="C8" s="184"/>
      <c r="D8" s="184"/>
      <c r="E8" s="185"/>
      <c r="F8" s="185"/>
      <c r="G8" s="186"/>
      <c r="H8" s="187"/>
      <c r="I8" s="186"/>
      <c r="J8" s="186"/>
      <c r="K8" s="186"/>
      <c r="L8" s="187"/>
      <c r="M8" s="187"/>
      <c r="N8" s="187"/>
      <c r="O8" s="187"/>
      <c r="P8" s="188"/>
      <c r="Q8" s="188"/>
      <c r="R8" s="185"/>
      <c r="S8" s="186"/>
      <c r="T8" s="186"/>
      <c r="U8" s="186"/>
      <c r="V8" s="186"/>
      <c r="W8" s="188"/>
      <c r="X8" s="185"/>
      <c r="Y8" s="186"/>
      <c r="Z8" s="188"/>
      <c r="AA8" s="188"/>
      <c r="AB8" s="188"/>
      <c r="AC8" s="188"/>
      <c r="AD8" s="189"/>
    </row>
    <row r="9" spans="1:34" s="179" customFormat="1" x14ac:dyDescent="0.2">
      <c r="A9" s="190"/>
      <c r="B9" s="91" t="s">
        <v>62</v>
      </c>
      <c r="C9" s="85" t="s">
        <v>140</v>
      </c>
      <c r="D9" s="143" t="s">
        <v>14</v>
      </c>
      <c r="E9" s="143"/>
      <c r="F9" s="143"/>
      <c r="G9" s="138" t="s">
        <v>15</v>
      </c>
      <c r="H9" s="143"/>
      <c r="I9" s="143"/>
      <c r="J9" s="143"/>
      <c r="K9" s="143"/>
      <c r="L9" s="139" t="str">
        <f>NAW!C4</f>
        <v>gldc</v>
      </c>
      <c r="N9" s="291" t="s">
        <v>7</v>
      </c>
      <c r="O9" s="292"/>
      <c r="P9" s="143" t="s">
        <v>3</v>
      </c>
      <c r="R9" s="143"/>
      <c r="S9" s="293" t="s">
        <v>8</v>
      </c>
      <c r="T9" s="293"/>
      <c r="U9" s="143" t="s">
        <v>2</v>
      </c>
      <c r="W9" s="143"/>
      <c r="X9" s="143"/>
      <c r="Y9" s="143"/>
      <c r="Z9" s="143"/>
      <c r="AA9" s="143"/>
      <c r="AD9" s="191"/>
      <c r="AE9" s="137"/>
      <c r="AF9" s="137"/>
      <c r="AG9" s="137"/>
      <c r="AH9" s="137"/>
    </row>
    <row r="10" spans="1:34" s="179" customFormat="1" x14ac:dyDescent="0.2">
      <c r="A10" s="190"/>
      <c r="B10" s="91"/>
      <c r="C10" s="91"/>
      <c r="D10" s="297" t="str">
        <f>NAW!C1</f>
        <v>V43</v>
      </c>
      <c r="E10" s="297"/>
      <c r="F10" s="138"/>
      <c r="G10" s="138" t="s">
        <v>139</v>
      </c>
      <c r="H10" s="138"/>
      <c r="I10" s="138"/>
      <c r="J10" s="138"/>
      <c r="K10" s="143"/>
      <c r="L10" s="139" t="str">
        <f>NAW!C8</f>
        <v>gldc</v>
      </c>
      <c r="N10" s="298" t="s">
        <v>10</v>
      </c>
      <c r="O10" s="298"/>
      <c r="P10" s="143" t="s">
        <v>0</v>
      </c>
      <c r="R10" s="143"/>
      <c r="S10" s="294"/>
      <c r="T10" s="294"/>
      <c r="U10" s="143" t="s">
        <v>4</v>
      </c>
      <c r="W10" s="143"/>
      <c r="X10" s="143"/>
      <c r="Y10" s="143"/>
      <c r="Z10" s="143"/>
      <c r="AA10" s="143"/>
      <c r="AD10" s="191"/>
      <c r="AE10" s="137"/>
      <c r="AF10" s="137"/>
      <c r="AG10" s="137"/>
      <c r="AH10" s="137"/>
    </row>
    <row r="11" spans="1:34" s="179" customFormat="1" x14ac:dyDescent="0.2">
      <c r="A11" s="190"/>
      <c r="B11" s="91"/>
      <c r="C11" s="91"/>
      <c r="D11" s="143"/>
      <c r="E11" s="143"/>
      <c r="F11" s="138"/>
      <c r="G11" s="138" t="s">
        <v>9</v>
      </c>
      <c r="H11" s="138"/>
      <c r="I11" s="138"/>
      <c r="J11" s="138"/>
      <c r="K11" s="143"/>
      <c r="L11" s="139" t="str">
        <f>NAW!C9</f>
        <v>brns</v>
      </c>
      <c r="N11" s="138"/>
      <c r="O11" s="143"/>
      <c r="P11" s="140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92"/>
      <c r="AE11" s="137"/>
      <c r="AF11" s="137"/>
      <c r="AG11" s="137"/>
      <c r="AH11" s="137"/>
    </row>
    <row r="12" spans="1:34" s="179" customFormat="1" ht="12" customHeight="1" x14ac:dyDescent="0.2">
      <c r="A12" s="190"/>
      <c r="B12" s="91"/>
      <c r="C12" s="91"/>
      <c r="D12" s="138"/>
      <c r="E12" s="138"/>
      <c r="F12" s="138"/>
      <c r="G12" s="138" t="s">
        <v>11</v>
      </c>
      <c r="H12" s="138"/>
      <c r="I12" s="138"/>
      <c r="J12" s="138"/>
      <c r="K12" s="143"/>
      <c r="L12" s="139" t="str">
        <f>NAW!C10</f>
        <v>rdth</v>
      </c>
      <c r="N12" s="138"/>
      <c r="O12" s="143"/>
      <c r="P12" s="140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92"/>
      <c r="AE12" s="137"/>
      <c r="AF12" s="137"/>
      <c r="AG12" s="137"/>
      <c r="AH12" s="137"/>
    </row>
    <row r="13" spans="1:34" s="179" customFormat="1" x14ac:dyDescent="0.2">
      <c r="A13" s="190"/>
      <c r="B13" s="91"/>
      <c r="C13" s="91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92"/>
      <c r="AE13" s="137"/>
      <c r="AF13" s="137"/>
      <c r="AG13" s="137"/>
      <c r="AH13" s="137"/>
    </row>
    <row r="14" spans="1:34" s="179" customFormat="1" ht="12.75" customHeight="1" x14ac:dyDescent="0.2">
      <c r="A14" s="190"/>
      <c r="B14" s="91"/>
      <c r="C14" s="91"/>
      <c r="D14" s="295" t="s">
        <v>145</v>
      </c>
      <c r="E14" s="296"/>
      <c r="F14" s="296"/>
      <c r="G14" s="141"/>
      <c r="H14" s="295" t="s">
        <v>145</v>
      </c>
      <c r="I14" s="296"/>
      <c r="J14" s="296"/>
      <c r="K14" s="142"/>
      <c r="L14" s="295" t="s">
        <v>145</v>
      </c>
      <c r="M14" s="296"/>
      <c r="N14" s="296"/>
      <c r="O14" s="142"/>
      <c r="P14" s="295" t="s">
        <v>145</v>
      </c>
      <c r="Q14" s="296"/>
      <c r="R14" s="296"/>
      <c r="S14" s="142"/>
      <c r="T14" s="295" t="s">
        <v>145</v>
      </c>
      <c r="U14" s="296"/>
      <c r="V14" s="296"/>
      <c r="W14" s="142"/>
      <c r="X14" s="295" t="s">
        <v>145</v>
      </c>
      <c r="Y14" s="296"/>
      <c r="Z14" s="296"/>
      <c r="AA14" s="143"/>
      <c r="AB14" s="295" t="s">
        <v>145</v>
      </c>
      <c r="AC14" s="296"/>
      <c r="AD14" s="303"/>
      <c r="AE14" s="143"/>
      <c r="AF14" s="295" t="s">
        <v>145</v>
      </c>
      <c r="AG14" s="296"/>
      <c r="AH14" s="296"/>
    </row>
    <row r="15" spans="1:34" s="179" customFormat="1" x14ac:dyDescent="0.2">
      <c r="A15" s="190"/>
      <c r="B15" s="62"/>
      <c r="C15" s="193" t="s">
        <v>17</v>
      </c>
      <c r="D15" s="194">
        <v>1</v>
      </c>
      <c r="E15" s="194">
        <v>2</v>
      </c>
      <c r="F15" s="194">
        <v>3</v>
      </c>
      <c r="G15" s="195"/>
      <c r="H15" s="196">
        <v>1</v>
      </c>
      <c r="I15" s="196">
        <v>2</v>
      </c>
      <c r="J15" s="196">
        <v>3</v>
      </c>
      <c r="K15" s="195"/>
      <c r="L15" s="196">
        <v>1</v>
      </c>
      <c r="M15" s="196">
        <v>2</v>
      </c>
      <c r="N15" s="196">
        <v>3</v>
      </c>
      <c r="O15" s="195"/>
      <c r="P15" s="196">
        <v>1</v>
      </c>
      <c r="Q15" s="196">
        <v>2</v>
      </c>
      <c r="R15" s="196">
        <v>3</v>
      </c>
      <c r="S15" s="195"/>
      <c r="T15" s="196">
        <v>1</v>
      </c>
      <c r="U15" s="196">
        <v>2</v>
      </c>
      <c r="V15" s="196">
        <v>3</v>
      </c>
      <c r="W15" s="195"/>
      <c r="X15" s="196">
        <v>1</v>
      </c>
      <c r="Y15" s="196">
        <v>2</v>
      </c>
      <c r="Z15" s="196">
        <v>3</v>
      </c>
      <c r="AA15" s="197"/>
      <c r="AB15" s="196">
        <v>1</v>
      </c>
      <c r="AC15" s="196">
        <v>2</v>
      </c>
      <c r="AD15" s="196">
        <v>3</v>
      </c>
      <c r="AE15" s="149"/>
      <c r="AF15" s="196">
        <v>1</v>
      </c>
      <c r="AG15" s="196">
        <v>2</v>
      </c>
      <c r="AH15" s="196">
        <v>3</v>
      </c>
    </row>
    <row r="16" spans="1:34" s="179" customFormat="1" x14ac:dyDescent="0.2">
      <c r="A16" s="190"/>
      <c r="B16" s="62"/>
      <c r="C16" s="299" t="s">
        <v>13</v>
      </c>
      <c r="D16" s="300" t="str">
        <f>coachgroep!D8</f>
        <v>Jan</v>
      </c>
      <c r="E16" s="301"/>
      <c r="F16" s="302"/>
      <c r="G16" s="195"/>
      <c r="H16" s="300" t="str">
        <f>coachgroep!H8</f>
        <v>Piet</v>
      </c>
      <c r="I16" s="301"/>
      <c r="J16" s="302"/>
      <c r="K16" s="195"/>
      <c r="L16" s="300" t="str">
        <f>coachgroep!L8</f>
        <v>a</v>
      </c>
      <c r="M16" s="301"/>
      <c r="N16" s="302"/>
      <c r="O16" s="195"/>
      <c r="P16" s="300" t="str">
        <f>coachgroep!P8</f>
        <v>b</v>
      </c>
      <c r="Q16" s="301"/>
      <c r="R16" s="302"/>
      <c r="S16" s="195"/>
      <c r="T16" s="300" t="str">
        <f>coachgroep!T8</f>
        <v>c</v>
      </c>
      <c r="U16" s="301"/>
      <c r="V16" s="302"/>
      <c r="W16" s="195"/>
      <c r="X16" s="300" t="str">
        <f>coachgroep!X8</f>
        <v>d</v>
      </c>
      <c r="Y16" s="301"/>
      <c r="Z16" s="302"/>
      <c r="AA16" s="197"/>
      <c r="AB16" s="300" t="str">
        <f>coachgroep!AB8</f>
        <v>e</v>
      </c>
      <c r="AC16" s="301"/>
      <c r="AD16" s="302"/>
      <c r="AE16" s="149"/>
      <c r="AF16" s="300" t="str">
        <f>coachgroep!AF8</f>
        <v>f</v>
      </c>
      <c r="AG16" s="301"/>
      <c r="AH16" s="302"/>
    </row>
    <row r="17" spans="1:34" s="179" customFormat="1" x14ac:dyDescent="0.2">
      <c r="A17" s="190"/>
      <c r="B17" s="91" t="s">
        <v>18</v>
      </c>
      <c r="C17" s="299"/>
      <c r="D17" s="300" t="str">
        <f>coachgroep!D9</f>
        <v>Voorbeeld</v>
      </c>
      <c r="E17" s="301"/>
      <c r="F17" s="302"/>
      <c r="G17" s="143"/>
      <c r="H17" s="300" t="str">
        <f>coachgroep!H9</f>
        <v>Leerling 2</v>
      </c>
      <c r="I17" s="301"/>
      <c r="J17" s="302"/>
      <c r="K17" s="143"/>
      <c r="L17" s="300" t="str">
        <f>coachgroep!L9</f>
        <v>Leerling 3</v>
      </c>
      <c r="M17" s="301"/>
      <c r="N17" s="302"/>
      <c r="O17" s="143"/>
      <c r="P17" s="300" t="str">
        <f>coachgroep!P9</f>
        <v>Leerling 4</v>
      </c>
      <c r="Q17" s="301"/>
      <c r="R17" s="302"/>
      <c r="S17" s="143"/>
      <c r="T17" s="300" t="str">
        <f>coachgroep!T9</f>
        <v>Leerling 5</v>
      </c>
      <c r="U17" s="301"/>
      <c r="V17" s="302"/>
      <c r="W17" s="143"/>
      <c r="X17" s="300" t="str">
        <f>coachgroep!X9</f>
        <v>Leerling 6</v>
      </c>
      <c r="Y17" s="301"/>
      <c r="Z17" s="302"/>
      <c r="AA17" s="143"/>
      <c r="AB17" s="300" t="str">
        <f>coachgroep!AB9</f>
        <v>Leerling 7</v>
      </c>
      <c r="AC17" s="301"/>
      <c r="AD17" s="302"/>
      <c r="AE17" s="137"/>
      <c r="AF17" s="300" t="str">
        <f>coachgroep!AF9</f>
        <v>Leerling 8</v>
      </c>
      <c r="AG17" s="301"/>
      <c r="AH17" s="302"/>
    </row>
    <row r="18" spans="1:34" s="179" customFormat="1" x14ac:dyDescent="0.2">
      <c r="A18" s="190"/>
      <c r="B18" s="124" t="s">
        <v>57</v>
      </c>
      <c r="C18" s="124" t="s">
        <v>58</v>
      </c>
      <c r="D18" s="198"/>
      <c r="E18" s="195"/>
      <c r="F18" s="195"/>
      <c r="G18" s="195"/>
      <c r="H18" s="199"/>
      <c r="I18" s="200"/>
      <c r="J18" s="200"/>
      <c r="K18" s="195"/>
      <c r="L18" s="199"/>
      <c r="M18" s="200"/>
      <c r="N18" s="200"/>
      <c r="O18" s="195"/>
      <c r="P18" s="199"/>
      <c r="Q18" s="200"/>
      <c r="R18" s="200"/>
      <c r="S18" s="195"/>
      <c r="T18" s="199"/>
      <c r="U18" s="200"/>
      <c r="V18" s="200"/>
      <c r="W18" s="195"/>
      <c r="X18" s="199"/>
      <c r="Y18" s="200"/>
      <c r="Z18" s="200"/>
      <c r="AA18" s="197"/>
      <c r="AB18" s="199"/>
      <c r="AC18" s="200"/>
      <c r="AD18" s="201"/>
      <c r="AE18" s="149"/>
      <c r="AF18" s="199"/>
      <c r="AG18" s="200"/>
      <c r="AH18" s="200"/>
    </row>
    <row r="19" spans="1:34" s="179" customFormat="1" ht="38.25" x14ac:dyDescent="0.2">
      <c r="A19" s="190">
        <v>1</v>
      </c>
      <c r="B19" s="88" t="s">
        <v>19</v>
      </c>
      <c r="C19" s="88" t="s">
        <v>116</v>
      </c>
      <c r="D19" s="155">
        <f>coachgroep!D11</f>
        <v>6</v>
      </c>
      <c r="E19" s="155">
        <f>coachgroep!E11</f>
        <v>6</v>
      </c>
      <c r="F19" s="155">
        <f>coachgroep!F11</f>
        <v>6.833333333333333</v>
      </c>
      <c r="G19" s="173"/>
      <c r="H19" s="155" t="str">
        <f>coachgroep!H11</f>
        <v xml:space="preserve"> </v>
      </c>
      <c r="I19" s="155" t="str">
        <f>coachgroep!I11</f>
        <v xml:space="preserve"> </v>
      </c>
      <c r="J19" s="155" t="str">
        <f>coachgroep!J11</f>
        <v xml:space="preserve"> </v>
      </c>
      <c r="K19" s="173"/>
      <c r="L19" s="155" t="str">
        <f>coachgroep!L11</f>
        <v xml:space="preserve"> </v>
      </c>
      <c r="M19" s="155" t="str">
        <f>coachgroep!M11</f>
        <v xml:space="preserve"> </v>
      </c>
      <c r="N19" s="155" t="str">
        <f>coachgroep!N11</f>
        <v xml:space="preserve"> </v>
      </c>
      <c r="O19" s="173"/>
      <c r="P19" s="155">
        <f>coachgroep!P11</f>
        <v>4</v>
      </c>
      <c r="Q19" s="155" t="str">
        <f>coachgroep!Q11</f>
        <v xml:space="preserve"> </v>
      </c>
      <c r="R19" s="155" t="str">
        <f>coachgroep!R11</f>
        <v xml:space="preserve"> </v>
      </c>
      <c r="S19" s="173"/>
      <c r="T19" s="155" t="str">
        <f>coachgroep!T11</f>
        <v xml:space="preserve"> </v>
      </c>
      <c r="U19" s="155" t="str">
        <f>coachgroep!U11</f>
        <v xml:space="preserve"> </v>
      </c>
      <c r="V19" s="155" t="str">
        <f>coachgroep!V11</f>
        <v xml:space="preserve"> </v>
      </c>
      <c r="W19" s="173"/>
      <c r="X19" s="155" t="str">
        <f>coachgroep!X11</f>
        <v xml:space="preserve"> </v>
      </c>
      <c r="Y19" s="155" t="str">
        <f>coachgroep!Y11</f>
        <v xml:space="preserve"> </v>
      </c>
      <c r="Z19" s="155" t="str">
        <f>coachgroep!Z11</f>
        <v xml:space="preserve"> </v>
      </c>
      <c r="AA19" s="143"/>
      <c r="AB19" s="155" t="str">
        <f>coachgroep!AB11</f>
        <v xml:space="preserve"> </v>
      </c>
      <c r="AC19" s="155" t="str">
        <f>coachgroep!AC11</f>
        <v xml:space="preserve"> </v>
      </c>
      <c r="AD19" s="202" t="str">
        <f>coachgroep!AD11</f>
        <v xml:space="preserve"> </v>
      </c>
      <c r="AE19" s="137"/>
      <c r="AF19" s="155" t="str">
        <f>coachgroep!AF11</f>
        <v xml:space="preserve"> </v>
      </c>
      <c r="AG19" s="155" t="str">
        <f>coachgroep!AG11</f>
        <v xml:space="preserve"> </v>
      </c>
      <c r="AH19" s="155" t="str">
        <f>coachgroep!AH11</f>
        <v xml:space="preserve"> </v>
      </c>
    </row>
    <row r="20" spans="1:34" s="179" customFormat="1" ht="25.5" x14ac:dyDescent="0.2">
      <c r="A20" s="190">
        <v>2</v>
      </c>
      <c r="B20" s="88" t="s">
        <v>20</v>
      </c>
      <c r="C20" s="88" t="s">
        <v>117</v>
      </c>
      <c r="D20" s="155">
        <f>coachgroep!D12</f>
        <v>5.1666666666666661</v>
      </c>
      <c r="E20" s="155">
        <f>coachgroep!E12</f>
        <v>6.833333333333333</v>
      </c>
      <c r="F20" s="155">
        <f>coachgroep!F12</f>
        <v>6.833333333333333</v>
      </c>
      <c r="G20" s="173"/>
      <c r="H20" s="155" t="str">
        <f>coachgroep!H12</f>
        <v xml:space="preserve"> </v>
      </c>
      <c r="I20" s="155" t="str">
        <f>coachgroep!I12</f>
        <v xml:space="preserve"> </v>
      </c>
      <c r="J20" s="155" t="str">
        <f>coachgroep!J12</f>
        <v xml:space="preserve"> </v>
      </c>
      <c r="K20" s="173"/>
      <c r="L20" s="155" t="str">
        <f>coachgroep!L12</f>
        <v xml:space="preserve"> </v>
      </c>
      <c r="M20" s="155" t="str">
        <f>coachgroep!M12</f>
        <v xml:space="preserve"> </v>
      </c>
      <c r="N20" s="155" t="str">
        <f>coachgroep!N12</f>
        <v xml:space="preserve"> </v>
      </c>
      <c r="O20" s="173"/>
      <c r="P20" s="155" t="str">
        <f>coachgroep!P12</f>
        <v xml:space="preserve"> </v>
      </c>
      <c r="Q20" s="155" t="str">
        <f>coachgroep!Q12</f>
        <v xml:space="preserve"> </v>
      </c>
      <c r="R20" s="155" t="str">
        <f>coachgroep!R12</f>
        <v xml:space="preserve"> </v>
      </c>
      <c r="S20" s="173"/>
      <c r="T20" s="155" t="str">
        <f>coachgroep!T12</f>
        <v xml:space="preserve"> </v>
      </c>
      <c r="U20" s="155" t="str">
        <f>coachgroep!U12</f>
        <v xml:space="preserve"> </v>
      </c>
      <c r="V20" s="155" t="str">
        <f>coachgroep!V12</f>
        <v xml:space="preserve"> </v>
      </c>
      <c r="W20" s="173"/>
      <c r="X20" s="155" t="str">
        <f>coachgroep!X12</f>
        <v xml:space="preserve"> </v>
      </c>
      <c r="Y20" s="155" t="str">
        <f>coachgroep!Y12</f>
        <v xml:space="preserve"> </v>
      </c>
      <c r="Z20" s="155" t="str">
        <f>coachgroep!Z12</f>
        <v xml:space="preserve"> </v>
      </c>
      <c r="AA20" s="143"/>
      <c r="AB20" s="155" t="str">
        <f>coachgroep!AB12</f>
        <v xml:space="preserve"> </v>
      </c>
      <c r="AC20" s="155" t="str">
        <f>coachgroep!AC12</f>
        <v xml:space="preserve"> </v>
      </c>
      <c r="AD20" s="202" t="str">
        <f>coachgroep!AD12</f>
        <v xml:space="preserve"> </v>
      </c>
      <c r="AE20" s="137"/>
      <c r="AF20" s="155" t="str">
        <f>coachgroep!AF12</f>
        <v xml:space="preserve"> </v>
      </c>
      <c r="AG20" s="155" t="str">
        <f>coachgroep!AG12</f>
        <v xml:space="preserve"> </v>
      </c>
      <c r="AH20" s="155" t="str">
        <f>coachgroep!AH12</f>
        <v xml:space="preserve"> </v>
      </c>
    </row>
    <row r="21" spans="1:34" s="179" customFormat="1" x14ac:dyDescent="0.2">
      <c r="A21" s="203"/>
      <c r="B21" s="204"/>
      <c r="C21" s="205"/>
      <c r="D21" s="205"/>
      <c r="E21" s="205"/>
      <c r="F21" s="205"/>
      <c r="G21" s="205"/>
      <c r="H21" s="205"/>
      <c r="I21" s="206"/>
      <c r="J21" s="206"/>
      <c r="K21" s="206"/>
      <c r="L21" s="206"/>
      <c r="M21" s="206"/>
      <c r="N21" s="207"/>
      <c r="O21" s="206"/>
      <c r="P21" s="206"/>
      <c r="Q21" s="206"/>
      <c r="R21" s="206"/>
      <c r="S21" s="206"/>
      <c r="T21" s="207"/>
      <c r="U21" s="206"/>
      <c r="V21" s="206"/>
      <c r="W21" s="206"/>
      <c r="X21" s="206"/>
      <c r="Y21" s="206"/>
      <c r="Z21" s="205"/>
      <c r="AA21" s="205"/>
      <c r="AB21" s="205"/>
      <c r="AC21" s="205"/>
      <c r="AD21" s="208"/>
    </row>
    <row r="22" spans="1:34" x14ac:dyDescent="0.2"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</row>
    <row r="24" spans="1:34" x14ac:dyDescent="0.2">
      <c r="U24" s="177"/>
    </row>
    <row r="25" spans="1:34" x14ac:dyDescent="0.2">
      <c r="U25" s="177"/>
    </row>
    <row r="26" spans="1:34" x14ac:dyDescent="0.2">
      <c r="U26" s="177"/>
    </row>
    <row r="27" spans="1:34" x14ac:dyDescent="0.2">
      <c r="U27" s="177"/>
    </row>
    <row r="28" spans="1:34" x14ac:dyDescent="0.2">
      <c r="U28" s="177"/>
    </row>
    <row r="29" spans="1:34" x14ac:dyDescent="0.2">
      <c r="U29" s="177"/>
    </row>
    <row r="30" spans="1:34" x14ac:dyDescent="0.2">
      <c r="U30" s="177"/>
    </row>
    <row r="31" spans="1:34" x14ac:dyDescent="0.2">
      <c r="U31" s="177"/>
    </row>
    <row r="32" spans="1:34" x14ac:dyDescent="0.2">
      <c r="U32" s="177"/>
    </row>
    <row r="33" spans="21:21" x14ac:dyDescent="0.2">
      <c r="U33" s="177"/>
    </row>
    <row r="34" spans="21:21" ht="16.5" customHeight="1" x14ac:dyDescent="0.2">
      <c r="U34" s="177"/>
    </row>
    <row r="35" spans="21:21" x14ac:dyDescent="0.2">
      <c r="U35" s="177"/>
    </row>
    <row r="36" spans="21:21" x14ac:dyDescent="0.2">
      <c r="U36" s="177"/>
    </row>
    <row r="37" spans="21:21" x14ac:dyDescent="0.2">
      <c r="U37" s="177"/>
    </row>
    <row r="38" spans="21:21" x14ac:dyDescent="0.2">
      <c r="U38" s="177"/>
    </row>
    <row r="39" spans="21:21" x14ac:dyDescent="0.2">
      <c r="U39" s="177"/>
    </row>
    <row r="40" spans="21:21" x14ac:dyDescent="0.2">
      <c r="U40" s="177"/>
    </row>
    <row r="41" spans="21:21" x14ac:dyDescent="0.2">
      <c r="U41" s="177"/>
    </row>
    <row r="42" spans="21:21" x14ac:dyDescent="0.2">
      <c r="U42" s="177"/>
    </row>
    <row r="43" spans="21:21" x14ac:dyDescent="0.2">
      <c r="U43" s="177"/>
    </row>
    <row r="44" spans="21:21" x14ac:dyDescent="0.2">
      <c r="U44" s="177"/>
    </row>
    <row r="45" spans="21:21" x14ac:dyDescent="0.2">
      <c r="U45" s="177"/>
    </row>
    <row r="46" spans="21:21" x14ac:dyDescent="0.2">
      <c r="U46" s="177"/>
    </row>
    <row r="47" spans="21:21" x14ac:dyDescent="0.2">
      <c r="U47" s="177"/>
    </row>
    <row r="48" spans="21:21" x14ac:dyDescent="0.2">
      <c r="U48" s="177"/>
    </row>
    <row r="49" spans="21:21" x14ac:dyDescent="0.2">
      <c r="U49" s="177"/>
    </row>
    <row r="50" spans="21:21" x14ac:dyDescent="0.2">
      <c r="U50" s="177"/>
    </row>
    <row r="51" spans="21:21" x14ac:dyDescent="0.2">
      <c r="U51" s="177"/>
    </row>
    <row r="52" spans="21:21" x14ac:dyDescent="0.2">
      <c r="U52" s="177"/>
    </row>
    <row r="53" spans="21:21" x14ac:dyDescent="0.2">
      <c r="U53" s="177"/>
    </row>
    <row r="54" spans="21:21" x14ac:dyDescent="0.2">
      <c r="U54" s="177"/>
    </row>
    <row r="55" spans="21:21" x14ac:dyDescent="0.2">
      <c r="U55" s="177"/>
    </row>
    <row r="56" spans="21:21" x14ac:dyDescent="0.2">
      <c r="U56" s="177"/>
    </row>
    <row r="57" spans="21:21" x14ac:dyDescent="0.2">
      <c r="U57" s="177"/>
    </row>
  </sheetData>
  <sheetProtection password="CCB6" sheet="1" objects="1" scenarios="1"/>
  <mergeCells count="30">
    <mergeCell ref="X14:Z14"/>
    <mergeCell ref="AB17:AD17"/>
    <mergeCell ref="AF17:AH17"/>
    <mergeCell ref="AF14:AH14"/>
    <mergeCell ref="T16:V16"/>
    <mergeCell ref="X16:Z16"/>
    <mergeCell ref="AB16:AD16"/>
    <mergeCell ref="AF16:AH16"/>
    <mergeCell ref="AB14:AD14"/>
    <mergeCell ref="T17:V17"/>
    <mergeCell ref="X17:Z17"/>
    <mergeCell ref="C16:C17"/>
    <mergeCell ref="D16:F16"/>
    <mergeCell ref="H16:J16"/>
    <mergeCell ref="L16:N16"/>
    <mergeCell ref="P16:R16"/>
    <mergeCell ref="D17:F17"/>
    <mergeCell ref="H17:J17"/>
    <mergeCell ref="L17:N17"/>
    <mergeCell ref="P17:R17"/>
    <mergeCell ref="N9:O9"/>
    <mergeCell ref="S9:T9"/>
    <mergeCell ref="S10:T10"/>
    <mergeCell ref="D14:F14"/>
    <mergeCell ref="H14:J14"/>
    <mergeCell ref="L14:N14"/>
    <mergeCell ref="P14:R14"/>
    <mergeCell ref="T14:V14"/>
    <mergeCell ref="D10:E10"/>
    <mergeCell ref="N10:O10"/>
  </mergeCells>
  <phoneticPr fontId="13" type="noConversion"/>
  <conditionalFormatting sqref="I21:Y21">
    <cfRule type="cellIs" dxfId="1613" priority="5" operator="between">
      <formula>7.5</formula>
      <formula>10</formula>
    </cfRule>
    <cfRule type="cellIs" dxfId="1612" priority="6" operator="between">
      <formula>5.5</formula>
      <formula>7.5</formula>
    </cfRule>
    <cfRule type="cellIs" dxfId="1611" priority="7" operator="between">
      <formula>0.5</formula>
      <formula>5.5</formula>
    </cfRule>
    <cfRule type="cellIs" dxfId="1610" priority="8" operator="lessThan">
      <formula>0.05</formula>
    </cfRule>
  </conditionalFormatting>
  <conditionalFormatting sqref="D19:AH20">
    <cfRule type="cellIs" dxfId="1609" priority="1" operator="between">
      <formula>7.5</formula>
      <formula>10</formula>
    </cfRule>
    <cfRule type="cellIs" dxfId="1608" priority="2" operator="between">
      <formula>5.5</formula>
      <formula>7.5</formula>
    </cfRule>
    <cfRule type="cellIs" dxfId="1607" priority="3" operator="between">
      <formula>0.5</formula>
      <formula>5.5</formula>
    </cfRule>
    <cfRule type="cellIs" dxfId="1606" priority="4" operator="lessThan">
      <formula>0.05</formula>
    </cfRule>
  </conditionalFormatting>
  <pageMargins left="0.51181102362204722" right="0.47244094488188981" top="0.59055118110236227" bottom="0.39370078740157483" header="0.31496062992125984" footer="0.31496062992125984"/>
  <pageSetup paperSize="9" scale="63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4"/>
  <sheetViews>
    <sheetView zoomScale="70" zoomScaleNormal="70" workbookViewId="0"/>
  </sheetViews>
  <sheetFormatPr defaultRowHeight="12.75" x14ac:dyDescent="0.25"/>
  <cols>
    <col min="1" max="1" width="2.42578125" style="36" bestFit="1" customWidth="1"/>
    <col min="2" max="2" width="61.5703125" style="63" customWidth="1"/>
    <col min="3" max="3" width="64.7109375" style="63" customWidth="1"/>
    <col min="4" max="4" width="7.7109375" style="6" customWidth="1"/>
    <col min="5" max="7" width="6.7109375" style="6" customWidth="1"/>
    <col min="8" max="8" width="4.28515625" style="6" customWidth="1"/>
    <col min="9" max="9" width="2.7109375" style="6" customWidth="1"/>
    <col min="10" max="10" width="8.28515625" style="6" customWidth="1"/>
    <col min="11" max="13" width="6.7109375" style="6" customWidth="1"/>
    <col min="14" max="14" width="4.28515625" style="6" customWidth="1"/>
    <col min="15" max="15" width="2.7109375" style="6" customWidth="1"/>
    <col min="16" max="16" width="8.28515625" style="6" customWidth="1"/>
    <col min="17" max="19" width="6.7109375" style="6" customWidth="1"/>
    <col min="20" max="20" width="4.28515625" style="6" customWidth="1"/>
    <col min="21" max="21" width="2.7109375" style="5" customWidth="1"/>
    <col min="22" max="16384" width="9.140625" style="6"/>
  </cols>
  <sheetData>
    <row r="1" spans="1:22" ht="18" x14ac:dyDescent="0.25">
      <c r="B1" s="83" t="s">
        <v>55</v>
      </c>
      <c r="C1" s="84" t="str">
        <f>NAW!C13</f>
        <v>Jan</v>
      </c>
      <c r="D1" s="79" t="s">
        <v>124</v>
      </c>
      <c r="E1" s="13" t="str">
        <f>NAW!C2</f>
        <v>2013 - 2014</v>
      </c>
      <c r="G1" s="13"/>
      <c r="J1" s="78" t="s">
        <v>56</v>
      </c>
      <c r="K1" s="7" t="str">
        <f>NAW!C1</f>
        <v>V43</v>
      </c>
      <c r="L1" s="5"/>
      <c r="N1" s="78" t="s">
        <v>121</v>
      </c>
      <c r="O1" s="7" t="str">
        <f>NAW!C3</f>
        <v>Klein Goldewijk</v>
      </c>
      <c r="P1" s="9"/>
      <c r="Q1" s="9"/>
      <c r="R1" s="9"/>
      <c r="S1" s="7" t="str">
        <f>NAW!C4</f>
        <v>gldc</v>
      </c>
      <c r="T1" s="9"/>
      <c r="U1" s="9"/>
    </row>
    <row r="2" spans="1:22" ht="18" x14ac:dyDescent="0.25">
      <c r="B2" s="61" t="s">
        <v>62</v>
      </c>
      <c r="C2" s="84" t="str">
        <f>NAW!D13</f>
        <v>Voorbeeld</v>
      </c>
      <c r="D2" s="10"/>
      <c r="J2" s="8"/>
      <c r="K2" s="8"/>
      <c r="L2" s="8"/>
      <c r="M2" s="8"/>
      <c r="N2" s="8"/>
      <c r="O2" s="8"/>
      <c r="P2" s="8"/>
      <c r="Q2" s="8"/>
      <c r="R2" s="8"/>
      <c r="S2" s="8"/>
    </row>
    <row r="3" spans="1:22" s="5" customFormat="1" ht="15" customHeight="1" x14ac:dyDescent="0.25">
      <c r="A3" s="37"/>
      <c r="B3" s="62"/>
      <c r="C3" s="62"/>
      <c r="D3" s="327" t="s">
        <v>6</v>
      </c>
      <c r="E3" s="320" t="s">
        <v>1</v>
      </c>
      <c r="F3" s="320"/>
      <c r="G3" s="321"/>
      <c r="H3" s="41"/>
      <c r="I3" s="10"/>
      <c r="J3" s="324" t="s">
        <v>6</v>
      </c>
      <c r="K3" s="320" t="s">
        <v>1</v>
      </c>
      <c r="L3" s="320"/>
      <c r="M3" s="321"/>
      <c r="N3" s="41"/>
      <c r="O3" s="12"/>
      <c r="P3" s="324" t="s">
        <v>6</v>
      </c>
      <c r="Q3" s="320" t="s">
        <v>1</v>
      </c>
      <c r="R3" s="320"/>
      <c r="S3" s="321"/>
      <c r="T3" s="41"/>
      <c r="U3" s="12"/>
    </row>
    <row r="4" spans="1:22" ht="15.75" x14ac:dyDescent="0.25">
      <c r="B4" s="61" t="s">
        <v>18</v>
      </c>
      <c r="D4" s="328"/>
      <c r="E4" s="322">
        <f>NAW!C7</f>
        <v>41944</v>
      </c>
      <c r="F4" s="322"/>
      <c r="G4" s="323"/>
      <c r="H4" s="42"/>
      <c r="I4" s="14"/>
      <c r="J4" s="325"/>
      <c r="K4" s="322">
        <f>NAW!E7</f>
        <v>41671</v>
      </c>
      <c r="L4" s="322"/>
      <c r="M4" s="323"/>
      <c r="N4" s="42"/>
      <c r="O4" s="14"/>
      <c r="P4" s="325"/>
      <c r="Q4" s="322">
        <f>NAW!G7</f>
        <v>41730</v>
      </c>
      <c r="R4" s="322"/>
      <c r="S4" s="323"/>
      <c r="T4" s="42"/>
      <c r="U4" s="80"/>
      <c r="V4" s="5"/>
    </row>
    <row r="5" spans="1:22" ht="15.75" x14ac:dyDescent="0.25">
      <c r="B5" s="64" t="s">
        <v>57</v>
      </c>
      <c r="C5" s="64" t="s">
        <v>58</v>
      </c>
      <c r="D5" s="329"/>
      <c r="E5" s="16" t="str">
        <f>NAW!C8</f>
        <v>gldc</v>
      </c>
      <c r="F5" s="16" t="str">
        <f>NAW!C9</f>
        <v>brns</v>
      </c>
      <c r="G5" s="17" t="str">
        <f>NAW!C10</f>
        <v>rdth</v>
      </c>
      <c r="H5" s="18" t="s">
        <v>16</v>
      </c>
      <c r="I5" s="15"/>
      <c r="J5" s="326"/>
      <c r="K5" s="19" t="str">
        <f>NAW!E8</f>
        <v>gldc</v>
      </c>
      <c r="L5" s="19" t="str">
        <f>NAW!E9</f>
        <v>brns</v>
      </c>
      <c r="M5" s="20" t="str">
        <f>NAW!E10</f>
        <v>rdth</v>
      </c>
      <c r="N5" s="21" t="s">
        <v>16</v>
      </c>
      <c r="O5" s="15"/>
      <c r="P5" s="326"/>
      <c r="Q5" s="19" t="str">
        <f>NAW!G8</f>
        <v>gldc</v>
      </c>
      <c r="R5" s="19" t="str">
        <f>NAW!G9</f>
        <v>brns</v>
      </c>
      <c r="S5" s="20" t="str">
        <f>NAW!G10</f>
        <v>rdth</v>
      </c>
      <c r="T5" s="21" t="s">
        <v>16</v>
      </c>
      <c r="V5" s="5"/>
    </row>
    <row r="6" spans="1:22" ht="30" customHeight="1" x14ac:dyDescent="0.25">
      <c r="A6" s="36">
        <v>1</v>
      </c>
      <c r="B6" s="65" t="s">
        <v>19</v>
      </c>
      <c r="C6" s="65" t="s">
        <v>116</v>
      </c>
      <c r="D6" s="27" t="str">
        <f>IF(AND(ISBLANK(E6),ISBLANK(F6),ISBLANK(G6))," ",3.5+(AVERAGE(E6:G6)*2.5))</f>
        <v xml:space="preserve"> </v>
      </c>
      <c r="E6" s="264"/>
      <c r="F6" s="264"/>
      <c r="G6" s="265"/>
      <c r="H6" s="266"/>
      <c r="I6" s="29"/>
      <c r="J6" s="76" t="str">
        <f>IF(AND(ISBLANK(K6),ISBLANK(L6),ISBLANK(M6))," ",3.5+(AVERAGE(K6:M6)*2.5))</f>
        <v xml:space="preserve"> </v>
      </c>
      <c r="K6" s="264"/>
      <c r="L6" s="264"/>
      <c r="M6" s="265"/>
      <c r="N6" s="266"/>
      <c r="O6" s="29"/>
      <c r="P6" s="76" t="str">
        <f>IF(AND(ISBLANK(Q6),ISBLANK(R6),ISBLANK(S6))," ",3.5+(AVERAGE(Q6:S6)*2.5))</f>
        <v xml:space="preserve"> </v>
      </c>
      <c r="Q6" s="264"/>
      <c r="R6" s="264"/>
      <c r="S6" s="265"/>
      <c r="T6" s="266"/>
      <c r="U6" s="29"/>
    </row>
    <row r="7" spans="1:22" ht="15" x14ac:dyDescent="0.25">
      <c r="A7" s="36">
        <v>2</v>
      </c>
      <c r="B7" s="65" t="s">
        <v>20</v>
      </c>
      <c r="C7" s="65" t="s">
        <v>117</v>
      </c>
      <c r="D7" s="27" t="str">
        <f t="shared" ref="D7:D10" si="0">IF(AND(ISBLANK(E7),ISBLANK(F7),ISBLANK(G7))," ",3.5+(AVERAGE(E7:G7)*2.5))</f>
        <v xml:space="preserve"> </v>
      </c>
      <c r="E7" s="267"/>
      <c r="F7" s="267"/>
      <c r="G7" s="268"/>
      <c r="H7" s="269"/>
      <c r="I7" s="29"/>
      <c r="J7" s="76" t="str">
        <f t="shared" ref="J7:J10" si="1">IF(AND(ISBLANK(K7),ISBLANK(L7),ISBLANK(M7))," ",3.5+(AVERAGE(K7:M7)*2.5))</f>
        <v xml:space="preserve"> </v>
      </c>
      <c r="K7" s="267"/>
      <c r="L7" s="267"/>
      <c r="M7" s="268"/>
      <c r="N7" s="269"/>
      <c r="O7" s="29"/>
      <c r="P7" s="76" t="str">
        <f t="shared" ref="P7:P10" si="2">IF(AND(ISBLANK(Q7),ISBLANK(R7),ISBLANK(S7))," ",3.5+(AVERAGE(Q7:S7)*2.5))</f>
        <v xml:space="preserve"> </v>
      </c>
      <c r="Q7" s="267"/>
      <c r="R7" s="267"/>
      <c r="S7" s="268"/>
      <c r="T7" s="269"/>
      <c r="U7" s="29"/>
    </row>
    <row r="8" spans="1:22" ht="30" x14ac:dyDescent="0.25">
      <c r="A8" s="36">
        <v>3</v>
      </c>
      <c r="B8" s="65" t="s">
        <v>21</v>
      </c>
      <c r="C8" s="65" t="s">
        <v>118</v>
      </c>
      <c r="D8" s="27" t="str">
        <f t="shared" si="0"/>
        <v xml:space="preserve"> </v>
      </c>
      <c r="E8" s="267"/>
      <c r="F8" s="267"/>
      <c r="G8" s="268"/>
      <c r="H8" s="269"/>
      <c r="I8" s="29"/>
      <c r="J8" s="76" t="str">
        <f t="shared" si="1"/>
        <v xml:space="preserve"> </v>
      </c>
      <c r="K8" s="267"/>
      <c r="L8" s="267"/>
      <c r="M8" s="268"/>
      <c r="N8" s="269"/>
      <c r="O8" s="29"/>
      <c r="P8" s="76" t="str">
        <f t="shared" si="2"/>
        <v xml:space="preserve"> </v>
      </c>
      <c r="Q8" s="267"/>
      <c r="R8" s="267"/>
      <c r="S8" s="268"/>
      <c r="T8" s="269"/>
      <c r="U8" s="29"/>
    </row>
    <row r="9" spans="1:22" ht="45" x14ac:dyDescent="0.25">
      <c r="A9" s="36">
        <v>4</v>
      </c>
      <c r="B9" s="65" t="s">
        <v>22</v>
      </c>
      <c r="C9" s="65" t="s">
        <v>119</v>
      </c>
      <c r="D9" s="27" t="str">
        <f t="shared" si="0"/>
        <v xml:space="preserve"> </v>
      </c>
      <c r="E9" s="270"/>
      <c r="F9" s="270"/>
      <c r="G9" s="271"/>
      <c r="H9" s="272"/>
      <c r="I9" s="29"/>
      <c r="J9" s="76" t="str">
        <f t="shared" si="1"/>
        <v xml:space="preserve"> </v>
      </c>
      <c r="K9" s="270"/>
      <c r="L9" s="270"/>
      <c r="M9" s="271"/>
      <c r="N9" s="272"/>
      <c r="O9" s="29"/>
      <c r="P9" s="76" t="str">
        <f t="shared" si="2"/>
        <v xml:space="preserve"> </v>
      </c>
      <c r="Q9" s="270"/>
      <c r="R9" s="270"/>
      <c r="S9" s="271"/>
      <c r="T9" s="272"/>
      <c r="U9" s="29"/>
    </row>
    <row r="10" spans="1:22" ht="30.75" thickBot="1" x14ac:dyDescent="0.3">
      <c r="A10" s="36">
        <v>5</v>
      </c>
      <c r="B10" s="65" t="s">
        <v>23</v>
      </c>
      <c r="C10" s="65" t="s">
        <v>120</v>
      </c>
      <c r="D10" s="98" t="str">
        <f t="shared" si="0"/>
        <v xml:space="preserve"> </v>
      </c>
      <c r="E10" s="273"/>
      <c r="F10" s="273"/>
      <c r="G10" s="274"/>
      <c r="H10" s="275"/>
      <c r="I10" s="33"/>
      <c r="J10" s="100" t="str">
        <f t="shared" si="1"/>
        <v xml:space="preserve"> </v>
      </c>
      <c r="K10" s="273"/>
      <c r="L10" s="273"/>
      <c r="M10" s="274"/>
      <c r="N10" s="275"/>
      <c r="O10" s="33"/>
      <c r="P10" s="100" t="str">
        <f t="shared" si="2"/>
        <v xml:space="preserve"> </v>
      </c>
      <c r="Q10" s="273"/>
      <c r="R10" s="273"/>
      <c r="S10" s="274"/>
      <c r="T10" s="275"/>
      <c r="U10" s="29"/>
    </row>
    <row r="11" spans="1:22" ht="16.5" thickTop="1" thickBot="1" x14ac:dyDescent="0.3">
      <c r="B11" s="66" t="s">
        <v>24</v>
      </c>
      <c r="C11" s="67"/>
      <c r="D11" s="283" t="str">
        <f>IF(SUM(D6:D10)=0," ",AVERAGE(D6:D10))</f>
        <v xml:space="preserve"> </v>
      </c>
      <c r="E11" s="29"/>
      <c r="F11" s="29"/>
      <c r="G11" s="29"/>
      <c r="H11" s="29"/>
      <c r="I11" s="29"/>
      <c r="J11" s="101" t="str">
        <f>IF(SUM(J6:J10)=0," ",AVERAGE(J6:J10))</f>
        <v xml:space="preserve"> </v>
      </c>
      <c r="K11" s="29"/>
      <c r="L11" s="29"/>
      <c r="M11" s="29"/>
      <c r="N11" s="29"/>
      <c r="O11" s="29"/>
      <c r="P11" s="101" t="str">
        <f>IF(SUM(P6:P10)=0," ",AVERAGE(P6:P10))</f>
        <v xml:space="preserve"> </v>
      </c>
      <c r="Q11" s="29"/>
      <c r="R11" s="29"/>
      <c r="S11" s="29"/>
      <c r="T11" s="29"/>
      <c r="U11" s="29"/>
    </row>
    <row r="12" spans="1:22" s="5" customFormat="1" ht="15.75" thickTop="1" x14ac:dyDescent="0.25">
      <c r="A12" s="37"/>
      <c r="B12" s="68"/>
      <c r="C12" s="72" t="s">
        <v>185</v>
      </c>
      <c r="D12" s="314"/>
      <c r="E12" s="315"/>
      <c r="F12" s="315"/>
      <c r="G12" s="315"/>
      <c r="H12" s="316"/>
      <c r="I12" s="35"/>
      <c r="J12" s="314"/>
      <c r="K12" s="315"/>
      <c r="L12" s="315"/>
      <c r="M12" s="315"/>
      <c r="N12" s="316"/>
      <c r="O12" s="35"/>
      <c r="P12" s="314"/>
      <c r="Q12" s="315"/>
      <c r="R12" s="315"/>
      <c r="S12" s="315"/>
      <c r="T12" s="316"/>
      <c r="U12" s="11"/>
    </row>
    <row r="13" spans="1:22" s="5" customFormat="1" ht="15.75" x14ac:dyDescent="0.25">
      <c r="A13" s="37"/>
      <c r="B13" s="69" t="s">
        <v>25</v>
      </c>
      <c r="C13" s="62"/>
      <c r="D13" s="317"/>
      <c r="E13" s="318"/>
      <c r="F13" s="318"/>
      <c r="G13" s="318"/>
      <c r="H13" s="319"/>
      <c r="I13" s="35"/>
      <c r="J13" s="317"/>
      <c r="K13" s="318"/>
      <c r="L13" s="318"/>
      <c r="M13" s="318"/>
      <c r="N13" s="319"/>
      <c r="O13" s="35"/>
      <c r="P13" s="317"/>
      <c r="Q13" s="318"/>
      <c r="R13" s="318"/>
      <c r="S13" s="318"/>
      <c r="T13" s="319"/>
      <c r="U13" s="22"/>
    </row>
    <row r="14" spans="1:22" s="5" customFormat="1" ht="15.75" x14ac:dyDescent="0.25">
      <c r="A14" s="37"/>
      <c r="B14" s="64" t="s">
        <v>57</v>
      </c>
      <c r="C14" s="64" t="s">
        <v>58</v>
      </c>
      <c r="D14" s="26"/>
      <c r="E14" s="23"/>
      <c r="F14" s="23"/>
      <c r="G14" s="23"/>
      <c r="H14" s="23"/>
      <c r="I14" s="24"/>
      <c r="J14" s="77"/>
      <c r="K14" s="23"/>
      <c r="L14" s="23"/>
      <c r="M14" s="23"/>
      <c r="N14" s="23"/>
      <c r="O14" s="24"/>
      <c r="P14" s="77"/>
      <c r="Q14" s="23"/>
      <c r="R14" s="23"/>
      <c r="S14" s="23"/>
      <c r="T14" s="23"/>
      <c r="U14" s="24"/>
    </row>
    <row r="15" spans="1:22" ht="45.75" customHeight="1" x14ac:dyDescent="0.25">
      <c r="A15" s="36">
        <v>1</v>
      </c>
      <c r="B15" s="65" t="s">
        <v>26</v>
      </c>
      <c r="C15" s="65" t="s">
        <v>32</v>
      </c>
      <c r="D15" s="27" t="str">
        <f>IF(AND(ISBLANK(E15),ISBLANK(F15),ISBLANK(G15))," ",3.5+(AVERAGE(E15:G15)*2.5))</f>
        <v xml:space="preserve"> </v>
      </c>
      <c r="E15" s="276"/>
      <c r="F15" s="276"/>
      <c r="G15" s="277"/>
      <c r="H15" s="266"/>
      <c r="I15" s="29"/>
      <c r="J15" s="76" t="str">
        <f>IF(AND(ISBLANK(K15),ISBLANK(L15),ISBLANK(M15))," ",3.5+(AVERAGE(K15:M15)*2.5))</f>
        <v xml:space="preserve"> </v>
      </c>
      <c r="K15" s="276"/>
      <c r="L15" s="276"/>
      <c r="M15" s="277"/>
      <c r="N15" s="28"/>
      <c r="O15" s="29"/>
      <c r="P15" s="76" t="str">
        <f>IF(AND(ISBLANK(Q15),ISBLANK(R15),ISBLANK(S15))," ",3.5+(AVERAGE(Q15:S15)*2.5))</f>
        <v xml:space="preserve"> </v>
      </c>
      <c r="Q15" s="276"/>
      <c r="R15" s="276"/>
      <c r="S15" s="277"/>
      <c r="T15" s="266"/>
      <c r="U15" s="29"/>
    </row>
    <row r="16" spans="1:22" ht="15" customHeight="1" x14ac:dyDescent="0.25">
      <c r="A16" s="36">
        <v>2</v>
      </c>
      <c r="B16" s="65" t="s">
        <v>35</v>
      </c>
      <c r="C16" s="65" t="s">
        <v>37</v>
      </c>
      <c r="D16" s="27" t="str">
        <f t="shared" ref="D16:D22" si="3">IF(AND(ISBLANK(E16),ISBLANK(F16),ISBLANK(G16))," ",3.5+(AVERAGE(E16:G16)*2.5))</f>
        <v xml:space="preserve"> </v>
      </c>
      <c r="E16" s="276"/>
      <c r="F16" s="276"/>
      <c r="G16" s="277"/>
      <c r="H16" s="278"/>
      <c r="I16" s="29"/>
      <c r="J16" s="76" t="str">
        <f t="shared" ref="J16:J22" si="4">IF(AND(ISBLANK(K16),ISBLANK(L16),ISBLANK(M16))," ",3.5+(AVERAGE(K16:M16)*2.5))</f>
        <v xml:space="preserve"> </v>
      </c>
      <c r="K16" s="276"/>
      <c r="L16" s="276"/>
      <c r="M16" s="277"/>
      <c r="N16" s="34"/>
      <c r="O16" s="29"/>
      <c r="P16" s="76" t="str">
        <f t="shared" ref="P16:P22" si="5">IF(AND(ISBLANK(Q16),ISBLANK(R16),ISBLANK(S16))," ",3.5+(AVERAGE(Q16:S16)*2.5))</f>
        <v xml:space="preserve"> </v>
      </c>
      <c r="Q16" s="276"/>
      <c r="R16" s="276"/>
      <c r="S16" s="277"/>
      <c r="T16" s="278"/>
      <c r="U16" s="29"/>
    </row>
    <row r="17" spans="1:21" ht="15" x14ac:dyDescent="0.25">
      <c r="A17" s="36">
        <v>3</v>
      </c>
      <c r="B17" s="65" t="s">
        <v>36</v>
      </c>
      <c r="C17" s="65" t="s">
        <v>33</v>
      </c>
      <c r="D17" s="27" t="str">
        <f t="shared" si="3"/>
        <v xml:space="preserve"> </v>
      </c>
      <c r="E17" s="276"/>
      <c r="F17" s="276"/>
      <c r="G17" s="277"/>
      <c r="H17" s="278"/>
      <c r="I17" s="29"/>
      <c r="J17" s="76" t="str">
        <f t="shared" si="4"/>
        <v xml:space="preserve"> </v>
      </c>
      <c r="K17" s="276"/>
      <c r="L17" s="276"/>
      <c r="M17" s="277"/>
      <c r="N17" s="34"/>
      <c r="O17" s="29"/>
      <c r="P17" s="76" t="str">
        <f t="shared" si="5"/>
        <v xml:space="preserve"> </v>
      </c>
      <c r="Q17" s="276"/>
      <c r="R17" s="276"/>
      <c r="S17" s="277"/>
      <c r="T17" s="278"/>
      <c r="U17" s="29"/>
    </row>
    <row r="18" spans="1:21" ht="30" x14ac:dyDescent="0.25">
      <c r="A18" s="36">
        <v>4</v>
      </c>
      <c r="B18" s="65" t="s">
        <v>27</v>
      </c>
      <c r="C18" s="65" t="s">
        <v>38</v>
      </c>
      <c r="D18" s="27" t="str">
        <f t="shared" si="3"/>
        <v xml:space="preserve"> </v>
      </c>
      <c r="E18" s="276"/>
      <c r="F18" s="276"/>
      <c r="G18" s="277"/>
      <c r="H18" s="278"/>
      <c r="I18" s="29"/>
      <c r="J18" s="76" t="str">
        <f t="shared" si="4"/>
        <v xml:space="preserve"> </v>
      </c>
      <c r="K18" s="276"/>
      <c r="L18" s="276"/>
      <c r="M18" s="277"/>
      <c r="N18" s="34"/>
      <c r="O18" s="29"/>
      <c r="P18" s="76" t="str">
        <f t="shared" si="5"/>
        <v xml:space="preserve"> </v>
      </c>
      <c r="Q18" s="276"/>
      <c r="R18" s="276"/>
      <c r="S18" s="277"/>
      <c r="T18" s="278"/>
      <c r="U18" s="29"/>
    </row>
    <row r="19" spans="1:21" ht="30" x14ac:dyDescent="0.25">
      <c r="A19" s="36">
        <v>5</v>
      </c>
      <c r="B19" s="65" t="s">
        <v>28</v>
      </c>
      <c r="C19" s="65" t="s">
        <v>34</v>
      </c>
      <c r="D19" s="27" t="str">
        <f t="shared" si="3"/>
        <v xml:space="preserve"> </v>
      </c>
      <c r="E19" s="276"/>
      <c r="F19" s="276"/>
      <c r="G19" s="277"/>
      <c r="H19" s="269"/>
      <c r="I19" s="29"/>
      <c r="J19" s="76" t="str">
        <f t="shared" si="4"/>
        <v xml:space="preserve"> </v>
      </c>
      <c r="K19" s="276"/>
      <c r="L19" s="276"/>
      <c r="M19" s="277"/>
      <c r="N19" s="30"/>
      <c r="O19" s="29"/>
      <c r="P19" s="76" t="str">
        <f t="shared" si="5"/>
        <v xml:space="preserve"> </v>
      </c>
      <c r="Q19" s="267"/>
      <c r="R19" s="267"/>
      <c r="S19" s="268"/>
      <c r="T19" s="269"/>
      <c r="U19" s="29"/>
    </row>
    <row r="20" spans="1:21" ht="30" x14ac:dyDescent="0.25">
      <c r="A20" s="36">
        <v>6</v>
      </c>
      <c r="B20" s="65" t="s">
        <v>54</v>
      </c>
      <c r="C20" s="65" t="s">
        <v>59</v>
      </c>
      <c r="D20" s="27" t="str">
        <f t="shared" si="3"/>
        <v xml:space="preserve"> </v>
      </c>
      <c r="E20" s="276"/>
      <c r="F20" s="276"/>
      <c r="G20" s="277"/>
      <c r="H20" s="269"/>
      <c r="I20" s="29"/>
      <c r="J20" s="76" t="str">
        <f t="shared" si="4"/>
        <v xml:space="preserve"> </v>
      </c>
      <c r="K20" s="276"/>
      <c r="L20" s="276"/>
      <c r="M20" s="277"/>
      <c r="N20" s="30"/>
      <c r="O20" s="29"/>
      <c r="P20" s="76" t="str">
        <f t="shared" si="5"/>
        <v xml:space="preserve"> </v>
      </c>
      <c r="Q20" s="267"/>
      <c r="R20" s="267"/>
      <c r="S20" s="268"/>
      <c r="T20" s="269"/>
      <c r="U20" s="29"/>
    </row>
    <row r="21" spans="1:21" ht="30" x14ac:dyDescent="0.25">
      <c r="A21" s="36">
        <v>7</v>
      </c>
      <c r="B21" s="65" t="s">
        <v>30</v>
      </c>
      <c r="C21" s="65" t="s">
        <v>60</v>
      </c>
      <c r="D21" s="27" t="str">
        <f t="shared" si="3"/>
        <v xml:space="preserve"> </v>
      </c>
      <c r="E21" s="279"/>
      <c r="F21" s="279"/>
      <c r="G21" s="280"/>
      <c r="H21" s="272"/>
      <c r="I21" s="29"/>
      <c r="J21" s="76" t="str">
        <f t="shared" si="4"/>
        <v xml:space="preserve"> </v>
      </c>
      <c r="K21" s="279"/>
      <c r="L21" s="279"/>
      <c r="M21" s="280"/>
      <c r="N21" s="31"/>
      <c r="O21" s="29"/>
      <c r="P21" s="76" t="str">
        <f t="shared" si="5"/>
        <v xml:space="preserve"> </v>
      </c>
      <c r="Q21" s="270"/>
      <c r="R21" s="270"/>
      <c r="S21" s="271"/>
      <c r="T21" s="272"/>
      <c r="U21" s="29"/>
    </row>
    <row r="22" spans="1:21" ht="15.75" thickBot="1" x14ac:dyDescent="0.3">
      <c r="A22" s="36">
        <v>8</v>
      </c>
      <c r="B22" s="70" t="s">
        <v>29</v>
      </c>
      <c r="C22" s="71" t="s">
        <v>31</v>
      </c>
      <c r="D22" s="98" t="str">
        <f t="shared" si="3"/>
        <v xml:space="preserve"> </v>
      </c>
      <c r="E22" s="273"/>
      <c r="F22" s="273"/>
      <c r="G22" s="274"/>
      <c r="H22" s="275"/>
      <c r="I22" s="33"/>
      <c r="J22" s="100" t="str">
        <f t="shared" si="4"/>
        <v xml:space="preserve"> </v>
      </c>
      <c r="K22" s="273"/>
      <c r="L22" s="273"/>
      <c r="M22" s="274"/>
      <c r="N22" s="32"/>
      <c r="O22" s="33"/>
      <c r="P22" s="100" t="str">
        <f t="shared" si="5"/>
        <v xml:space="preserve"> </v>
      </c>
      <c r="Q22" s="273"/>
      <c r="R22" s="273"/>
      <c r="S22" s="274"/>
      <c r="T22" s="275"/>
      <c r="U22" s="29"/>
    </row>
    <row r="23" spans="1:21" ht="16.5" thickTop="1" thickBot="1" x14ac:dyDescent="0.3">
      <c r="B23" s="66" t="s">
        <v>24</v>
      </c>
      <c r="C23" s="67"/>
      <c r="D23" s="99" t="str">
        <f>IF(SUM(D15:D22)=0," ",AVERAGE(D15:D22))</f>
        <v xml:space="preserve"> </v>
      </c>
      <c r="E23" s="29"/>
      <c r="F23" s="29"/>
      <c r="G23" s="29"/>
      <c r="H23" s="29"/>
      <c r="I23" s="29"/>
      <c r="J23" s="101" t="str">
        <f>IF(SUM(J15:J22)=0," ",AVERAGE(J15:J22))</f>
        <v xml:space="preserve"> </v>
      </c>
      <c r="K23" s="29"/>
      <c r="L23" s="29"/>
      <c r="M23" s="29"/>
      <c r="N23" s="29"/>
      <c r="O23" s="29"/>
      <c r="P23" s="101" t="str">
        <f>IF(SUM(P15:P22)=0," ",AVERAGE(P15:P22))</f>
        <v xml:space="preserve"> </v>
      </c>
      <c r="Q23" s="29"/>
      <c r="R23" s="29"/>
      <c r="S23" s="29"/>
      <c r="T23" s="29"/>
      <c r="U23" s="29"/>
    </row>
    <row r="24" spans="1:21" s="5" customFormat="1" ht="15.75" thickTop="1" x14ac:dyDescent="0.25">
      <c r="A24" s="37"/>
      <c r="B24" s="68"/>
      <c r="C24" s="72" t="s">
        <v>185</v>
      </c>
      <c r="D24" s="314"/>
      <c r="E24" s="315"/>
      <c r="F24" s="315"/>
      <c r="G24" s="315"/>
      <c r="H24" s="316"/>
      <c r="I24" s="35"/>
      <c r="J24" s="314"/>
      <c r="K24" s="315"/>
      <c r="L24" s="315"/>
      <c r="M24" s="315"/>
      <c r="N24" s="316"/>
      <c r="O24" s="35"/>
      <c r="P24" s="314"/>
      <c r="Q24" s="315"/>
      <c r="R24" s="315"/>
      <c r="S24" s="315"/>
      <c r="T24" s="316"/>
      <c r="U24" s="11"/>
    </row>
    <row r="25" spans="1:21" s="5" customFormat="1" ht="15.75" x14ac:dyDescent="0.25">
      <c r="A25" s="37"/>
      <c r="B25" s="69" t="s">
        <v>39</v>
      </c>
      <c r="C25" s="62"/>
      <c r="D25" s="317"/>
      <c r="E25" s="318"/>
      <c r="F25" s="318"/>
      <c r="G25" s="318"/>
      <c r="H25" s="319"/>
      <c r="I25" s="35"/>
      <c r="J25" s="317"/>
      <c r="K25" s="318"/>
      <c r="L25" s="318"/>
      <c r="M25" s="318"/>
      <c r="N25" s="319"/>
      <c r="O25" s="35"/>
      <c r="P25" s="317"/>
      <c r="Q25" s="318"/>
      <c r="R25" s="318"/>
      <c r="S25" s="318"/>
      <c r="T25" s="319"/>
      <c r="U25" s="22"/>
    </row>
    <row r="26" spans="1:21" s="5" customFormat="1" ht="15.75" x14ac:dyDescent="0.25">
      <c r="A26" s="37"/>
      <c r="B26" s="64" t="s">
        <v>57</v>
      </c>
      <c r="C26" s="64" t="s">
        <v>58</v>
      </c>
      <c r="D26" s="26"/>
      <c r="E26" s="23"/>
      <c r="F26" s="23"/>
      <c r="G26" s="23"/>
      <c r="H26" s="23"/>
      <c r="I26" s="24"/>
      <c r="J26" s="77"/>
      <c r="K26" s="23"/>
      <c r="L26" s="23"/>
      <c r="M26" s="23"/>
      <c r="N26" s="23"/>
      <c r="O26" s="24"/>
      <c r="P26" s="77"/>
      <c r="Q26" s="23"/>
      <c r="R26" s="23"/>
      <c r="S26" s="23"/>
      <c r="T26" s="23"/>
      <c r="U26" s="24"/>
    </row>
    <row r="27" spans="1:21" ht="30" x14ac:dyDescent="0.25">
      <c r="A27" s="36">
        <v>1</v>
      </c>
      <c r="B27" s="71" t="s">
        <v>40</v>
      </c>
      <c r="C27" s="71" t="s">
        <v>45</v>
      </c>
      <c r="D27" s="27" t="str">
        <f>IF(AND(ISBLANK(E27),ISBLANK(F27),ISBLANK(G27))," ",3.5+(AVERAGE(E27:G27)*2.5))</f>
        <v xml:space="preserve"> </v>
      </c>
      <c r="E27" s="264"/>
      <c r="F27" s="264"/>
      <c r="G27" s="265"/>
      <c r="H27" s="266"/>
      <c r="I27" s="29"/>
      <c r="J27" s="76" t="str">
        <f>IF(AND(ISBLANK(K27),ISBLANK(L27),ISBLANK(M27))," ",3.5+(AVERAGE(K27:M27)*2.5))</f>
        <v xml:space="preserve"> </v>
      </c>
      <c r="K27" s="264"/>
      <c r="L27" s="264"/>
      <c r="M27" s="265"/>
      <c r="N27" s="266"/>
      <c r="O27" s="29"/>
      <c r="P27" s="76" t="str">
        <f>IF(AND(ISBLANK(Q27),ISBLANK(R27),ISBLANK(S27))," ",3.5+(AVERAGE(Q27:S27)*2.5))</f>
        <v xml:space="preserve"> </v>
      </c>
      <c r="Q27" s="276"/>
      <c r="R27" s="276"/>
      <c r="S27" s="277"/>
      <c r="T27" s="266"/>
      <c r="U27" s="29"/>
    </row>
    <row r="28" spans="1:21" ht="30" x14ac:dyDescent="0.25">
      <c r="A28" s="36">
        <v>2</v>
      </c>
      <c r="B28" s="71" t="s">
        <v>41</v>
      </c>
      <c r="C28" s="71" t="s">
        <v>65</v>
      </c>
      <c r="D28" s="27" t="str">
        <f t="shared" ref="D28:D31" si="6">IF(AND(ISBLANK(E28),ISBLANK(F28),ISBLANK(G28))," ",3.5+(AVERAGE(E28:G28)*2.5))</f>
        <v xml:space="preserve"> </v>
      </c>
      <c r="E28" s="267"/>
      <c r="F28" s="267"/>
      <c r="G28" s="268"/>
      <c r="H28" s="269"/>
      <c r="I28" s="29"/>
      <c r="J28" s="76" t="str">
        <f t="shared" ref="J28:J31" si="7">IF(AND(ISBLANK(K28),ISBLANK(L28),ISBLANK(M28))," ",3.5+(AVERAGE(K28:M28)*2.5))</f>
        <v xml:space="preserve"> </v>
      </c>
      <c r="K28" s="267"/>
      <c r="L28" s="267"/>
      <c r="M28" s="268"/>
      <c r="N28" s="269"/>
      <c r="O28" s="29"/>
      <c r="P28" s="76" t="str">
        <f t="shared" ref="P28:P31" si="8">IF(AND(ISBLANK(Q28),ISBLANK(R28),ISBLANK(S28))," ",3.5+(AVERAGE(Q28:S28)*2.5))</f>
        <v xml:space="preserve"> </v>
      </c>
      <c r="Q28" s="267"/>
      <c r="R28" s="267"/>
      <c r="S28" s="268"/>
      <c r="T28" s="269"/>
      <c r="U28" s="29"/>
    </row>
    <row r="29" spans="1:21" ht="30" x14ac:dyDescent="0.25">
      <c r="A29" s="36">
        <v>3</v>
      </c>
      <c r="B29" s="71" t="s">
        <v>42</v>
      </c>
      <c r="C29" s="71" t="s">
        <v>46</v>
      </c>
      <c r="D29" s="27" t="str">
        <f t="shared" si="6"/>
        <v xml:space="preserve"> </v>
      </c>
      <c r="E29" s="267"/>
      <c r="F29" s="267"/>
      <c r="G29" s="268"/>
      <c r="H29" s="269"/>
      <c r="I29" s="29"/>
      <c r="J29" s="76" t="str">
        <f t="shared" si="7"/>
        <v xml:space="preserve"> </v>
      </c>
      <c r="K29" s="267"/>
      <c r="L29" s="267"/>
      <c r="M29" s="268"/>
      <c r="N29" s="269"/>
      <c r="O29" s="29"/>
      <c r="P29" s="76" t="str">
        <f t="shared" si="8"/>
        <v xml:space="preserve"> </v>
      </c>
      <c r="Q29" s="267"/>
      <c r="R29" s="267"/>
      <c r="S29" s="268"/>
      <c r="T29" s="269"/>
      <c r="U29" s="29"/>
    </row>
    <row r="30" spans="1:21" ht="30" x14ac:dyDescent="0.25">
      <c r="A30" s="36">
        <v>4</v>
      </c>
      <c r="B30" s="71" t="s">
        <v>44</v>
      </c>
      <c r="C30" s="71" t="s">
        <v>47</v>
      </c>
      <c r="D30" s="27" t="str">
        <f t="shared" si="6"/>
        <v xml:space="preserve"> </v>
      </c>
      <c r="E30" s="267"/>
      <c r="F30" s="267"/>
      <c r="G30" s="268"/>
      <c r="H30" s="281"/>
      <c r="I30" s="29"/>
      <c r="J30" s="76" t="str">
        <f t="shared" si="7"/>
        <v xml:space="preserve"> </v>
      </c>
      <c r="K30" s="267"/>
      <c r="L30" s="267"/>
      <c r="M30" s="268"/>
      <c r="N30" s="272"/>
      <c r="O30" s="29"/>
      <c r="P30" s="76" t="str">
        <f t="shared" si="8"/>
        <v xml:space="preserve"> </v>
      </c>
      <c r="Q30" s="270"/>
      <c r="R30" s="270"/>
      <c r="S30" s="271"/>
      <c r="T30" s="272"/>
      <c r="U30" s="29"/>
    </row>
    <row r="31" spans="1:21" ht="30.75" thickBot="1" x14ac:dyDescent="0.3">
      <c r="A31" s="36">
        <v>5</v>
      </c>
      <c r="B31" s="71" t="s">
        <v>43</v>
      </c>
      <c r="C31" s="71" t="s">
        <v>66</v>
      </c>
      <c r="D31" s="98" t="str">
        <f t="shared" si="6"/>
        <v xml:space="preserve"> </v>
      </c>
      <c r="E31" s="273"/>
      <c r="F31" s="273"/>
      <c r="G31" s="274"/>
      <c r="H31" s="282"/>
      <c r="I31" s="33"/>
      <c r="J31" s="100" t="str">
        <f t="shared" si="7"/>
        <v xml:space="preserve"> </v>
      </c>
      <c r="K31" s="273"/>
      <c r="L31" s="273"/>
      <c r="M31" s="274"/>
      <c r="N31" s="275"/>
      <c r="O31" s="33"/>
      <c r="P31" s="100" t="str">
        <f t="shared" si="8"/>
        <v xml:space="preserve"> </v>
      </c>
      <c r="Q31" s="273"/>
      <c r="R31" s="273"/>
      <c r="S31" s="274"/>
      <c r="T31" s="275"/>
      <c r="U31" s="29"/>
    </row>
    <row r="32" spans="1:21" ht="16.5" thickTop="1" thickBot="1" x14ac:dyDescent="0.3">
      <c r="B32" s="66" t="s">
        <v>24</v>
      </c>
      <c r="C32" s="67"/>
      <c r="D32" s="99" t="str">
        <f>IF(SUM(D27:D31)=0," ",AVERAGE(D27:D31))</f>
        <v xml:space="preserve"> </v>
      </c>
      <c r="E32" s="29"/>
      <c r="F32" s="29"/>
      <c r="G32" s="29"/>
      <c r="H32" s="29"/>
      <c r="I32" s="29"/>
      <c r="J32" s="101" t="str">
        <f>IF(SUM(J27:J31)=0," ",AVERAGE(J27:J31))</f>
        <v xml:space="preserve"> </v>
      </c>
      <c r="K32" s="29"/>
      <c r="L32" s="29"/>
      <c r="M32" s="29"/>
      <c r="N32" s="29"/>
      <c r="O32" s="29"/>
      <c r="P32" s="101" t="str">
        <f>IF(SUM(P27:P31)=0," ",AVERAGE(P27:P31))</f>
        <v xml:space="preserve"> </v>
      </c>
      <c r="Q32" s="29"/>
      <c r="R32" s="29"/>
      <c r="S32" s="29"/>
      <c r="T32" s="29"/>
      <c r="U32" s="29"/>
    </row>
    <row r="33" spans="1:21" s="5" customFormat="1" ht="15.75" thickTop="1" x14ac:dyDescent="0.25">
      <c r="A33" s="37"/>
      <c r="B33" s="67"/>
      <c r="C33" s="72" t="s">
        <v>185</v>
      </c>
      <c r="D33" s="314"/>
      <c r="E33" s="315"/>
      <c r="F33" s="315"/>
      <c r="G33" s="315"/>
      <c r="H33" s="316"/>
      <c r="I33" s="35"/>
      <c r="J33" s="314"/>
      <c r="K33" s="315"/>
      <c r="L33" s="315"/>
      <c r="M33" s="315"/>
      <c r="N33" s="316"/>
      <c r="O33" s="35"/>
      <c r="P33" s="314"/>
      <c r="Q33" s="315"/>
      <c r="R33" s="315"/>
      <c r="S33" s="315"/>
      <c r="T33" s="316"/>
      <c r="U33" s="11"/>
    </row>
    <row r="34" spans="1:21" s="5" customFormat="1" ht="15.75" x14ac:dyDescent="0.25">
      <c r="A34" s="37"/>
      <c r="B34" s="69" t="s">
        <v>48</v>
      </c>
      <c r="C34" s="62"/>
      <c r="D34" s="317"/>
      <c r="E34" s="318"/>
      <c r="F34" s="318"/>
      <c r="G34" s="318"/>
      <c r="H34" s="319"/>
      <c r="I34" s="35"/>
      <c r="J34" s="317"/>
      <c r="K34" s="318"/>
      <c r="L34" s="318"/>
      <c r="M34" s="318"/>
      <c r="N34" s="319"/>
      <c r="O34" s="35"/>
      <c r="P34" s="317"/>
      <c r="Q34" s="318"/>
      <c r="R34" s="318"/>
      <c r="S34" s="318"/>
      <c r="T34" s="319"/>
      <c r="U34" s="22"/>
    </row>
    <row r="35" spans="1:21" s="5" customFormat="1" ht="15.75" x14ac:dyDescent="0.25">
      <c r="A35" s="37"/>
      <c r="B35" s="64" t="s">
        <v>57</v>
      </c>
      <c r="C35" s="64" t="s">
        <v>58</v>
      </c>
      <c r="D35" s="26"/>
      <c r="E35" s="23"/>
      <c r="F35" s="23"/>
      <c r="G35" s="23"/>
      <c r="H35" s="23"/>
      <c r="I35" s="24"/>
      <c r="J35" s="77"/>
      <c r="K35" s="23"/>
      <c r="L35" s="23"/>
      <c r="M35" s="23"/>
      <c r="N35" s="23"/>
      <c r="O35" s="24"/>
      <c r="P35" s="77"/>
      <c r="Q35" s="23"/>
      <c r="R35" s="23"/>
      <c r="S35" s="23"/>
      <c r="T35" s="23"/>
      <c r="U35" s="24"/>
    </row>
    <row r="36" spans="1:21" ht="15" x14ac:dyDescent="0.25">
      <c r="A36" s="36">
        <v>1</v>
      </c>
      <c r="B36" s="71" t="s">
        <v>49</v>
      </c>
      <c r="C36" s="71" t="s">
        <v>61</v>
      </c>
      <c r="D36" s="27" t="str">
        <f>IF(AND(ISBLANK(E36),ISBLANK(F36),ISBLANK(G36))," ",3.5+(AVERAGE(E36:G36)*2.5))</f>
        <v xml:space="preserve"> </v>
      </c>
      <c r="E36" s="267"/>
      <c r="F36" s="267"/>
      <c r="G36" s="267"/>
      <c r="H36" s="266"/>
      <c r="I36" s="29"/>
      <c r="J36" s="76" t="str">
        <f>IF(AND(ISBLANK(K36),ISBLANK(L36),ISBLANK(M36))," ",3.5+(AVERAGE(K36:M36)*2.5))</f>
        <v xml:space="preserve"> </v>
      </c>
      <c r="K36" s="267"/>
      <c r="L36" s="267"/>
      <c r="M36" s="267"/>
      <c r="N36" s="266"/>
      <c r="O36" s="29"/>
      <c r="P36" s="76" t="str">
        <f>IF(AND(ISBLANK(Q36),ISBLANK(R36),ISBLANK(S36))," ",3.5+(AVERAGE(Q36:S36)*2.5))</f>
        <v xml:space="preserve"> </v>
      </c>
      <c r="Q36" s="276"/>
      <c r="R36" s="276"/>
      <c r="S36" s="277"/>
      <c r="T36" s="266"/>
      <c r="U36" s="29"/>
    </row>
    <row r="37" spans="1:21" ht="30" x14ac:dyDescent="0.25">
      <c r="A37" s="36">
        <v>2</v>
      </c>
      <c r="B37" s="71" t="s">
        <v>50</v>
      </c>
      <c r="C37" s="71" t="s">
        <v>53</v>
      </c>
      <c r="D37" s="27" t="str">
        <f t="shared" ref="D37:D38" si="9">IF(AND(ISBLANK(E37),ISBLANK(F37),ISBLANK(G37))," ",3.5+(AVERAGE(E37:G37)*2.5))</f>
        <v xml:space="preserve"> </v>
      </c>
      <c r="E37" s="267"/>
      <c r="F37" s="267"/>
      <c r="G37" s="267"/>
      <c r="H37" s="269"/>
      <c r="I37" s="29"/>
      <c r="J37" s="76" t="str">
        <f t="shared" ref="J37:J38" si="10">IF(AND(ISBLANK(K37),ISBLANK(L37),ISBLANK(M37))," ",3.5+(AVERAGE(K37:M37)*2.5))</f>
        <v xml:space="preserve"> </v>
      </c>
      <c r="K37" s="267"/>
      <c r="L37" s="267"/>
      <c r="M37" s="267"/>
      <c r="N37" s="269"/>
      <c r="O37" s="29"/>
      <c r="P37" s="76" t="str">
        <f t="shared" ref="P37:P38" si="11">IF(AND(ISBLANK(Q37),ISBLANK(R37),ISBLANK(S37))," ",3.5+(AVERAGE(Q37:S37)*2.5))</f>
        <v xml:space="preserve"> </v>
      </c>
      <c r="Q37" s="267"/>
      <c r="R37" s="267"/>
      <c r="S37" s="268"/>
      <c r="T37" s="269"/>
      <c r="U37" s="29"/>
    </row>
    <row r="38" spans="1:21" ht="45.75" thickBot="1" x14ac:dyDescent="0.3">
      <c r="A38" s="36">
        <v>3</v>
      </c>
      <c r="B38" s="71" t="s">
        <v>51</v>
      </c>
      <c r="C38" s="71" t="s">
        <v>52</v>
      </c>
      <c r="D38" s="98" t="str">
        <f t="shared" si="9"/>
        <v xml:space="preserve"> </v>
      </c>
      <c r="E38" s="273"/>
      <c r="F38" s="273"/>
      <c r="G38" s="274"/>
      <c r="H38" s="275"/>
      <c r="I38" s="29"/>
      <c r="J38" s="100" t="str">
        <f t="shared" si="10"/>
        <v xml:space="preserve"> </v>
      </c>
      <c r="K38" s="273"/>
      <c r="L38" s="273"/>
      <c r="M38" s="274"/>
      <c r="N38" s="275"/>
      <c r="O38" s="29"/>
      <c r="P38" s="100" t="str">
        <f t="shared" si="11"/>
        <v xml:space="preserve"> </v>
      </c>
      <c r="Q38" s="273"/>
      <c r="R38" s="273"/>
      <c r="S38" s="274"/>
      <c r="T38" s="275"/>
      <c r="U38" s="29"/>
    </row>
    <row r="39" spans="1:21" ht="16.5" thickTop="1" thickBot="1" x14ac:dyDescent="0.3">
      <c r="B39" s="66" t="s">
        <v>24</v>
      </c>
      <c r="C39" s="67"/>
      <c r="D39" s="99" t="str">
        <f>IF(SUM(D36:D38)=0," ",AVERAGE(D36:D38))</f>
        <v xml:space="preserve"> </v>
      </c>
      <c r="E39" s="29"/>
      <c r="F39" s="29"/>
      <c r="G39" s="29"/>
      <c r="H39" s="29"/>
      <c r="I39" s="29"/>
      <c r="J39" s="101" t="str">
        <f>IF(SUM(J36:J38)=0," ",AVERAGE(J36:J38))</f>
        <v xml:space="preserve"> </v>
      </c>
      <c r="K39" s="29"/>
      <c r="L39" s="29"/>
      <c r="M39" s="29"/>
      <c r="N39" s="29"/>
      <c r="O39" s="29"/>
      <c r="P39" s="101" t="str">
        <f>IF(SUM(P36:P38)=0," ",AVERAGE(P36:P38))</f>
        <v xml:space="preserve"> </v>
      </c>
      <c r="Q39" s="29"/>
      <c r="R39" s="29"/>
      <c r="S39" s="29"/>
      <c r="T39" s="29"/>
      <c r="U39" s="29"/>
    </row>
    <row r="40" spans="1:21" ht="15.75" thickTop="1" x14ac:dyDescent="0.25">
      <c r="B40" s="66"/>
      <c r="C40" s="72" t="s">
        <v>185</v>
      </c>
      <c r="D40" s="314"/>
      <c r="E40" s="315"/>
      <c r="F40" s="315"/>
      <c r="G40" s="315"/>
      <c r="H40" s="316"/>
      <c r="I40" s="29"/>
      <c r="J40" s="314"/>
      <c r="K40" s="315"/>
      <c r="L40" s="315"/>
      <c r="M40" s="315"/>
      <c r="N40" s="316"/>
      <c r="O40" s="29"/>
      <c r="P40" s="314"/>
      <c r="Q40" s="315"/>
      <c r="R40" s="315"/>
      <c r="S40" s="315"/>
      <c r="T40" s="316"/>
      <c r="U40" s="29"/>
    </row>
    <row r="41" spans="1:21" ht="15" x14ac:dyDescent="0.25">
      <c r="B41" s="6"/>
      <c r="D41" s="317"/>
      <c r="E41" s="318"/>
      <c r="F41" s="318"/>
      <c r="G41" s="318"/>
      <c r="H41" s="319"/>
      <c r="I41" s="35"/>
      <c r="J41" s="317"/>
      <c r="K41" s="318"/>
      <c r="L41" s="318"/>
      <c r="M41" s="318"/>
      <c r="N41" s="319"/>
      <c r="O41" s="35"/>
      <c r="P41" s="317"/>
      <c r="Q41" s="318"/>
      <c r="R41" s="318"/>
      <c r="S41" s="318"/>
      <c r="T41" s="319"/>
      <c r="U41" s="35"/>
    </row>
    <row r="42" spans="1:21" ht="15" x14ac:dyDescent="0.25"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35"/>
    </row>
    <row r="43" spans="1:21" x14ac:dyDescent="0.25"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</row>
    <row r="44" spans="1:21" x14ac:dyDescent="0.25">
      <c r="B44" s="62"/>
      <c r="C44" s="62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1" x14ac:dyDescent="0.25">
      <c r="B45" s="62"/>
      <c r="C45" s="62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1" x14ac:dyDescent="0.25">
      <c r="B46" s="62"/>
      <c r="C46" s="73" t="s">
        <v>64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1:21" x14ac:dyDescent="0.25">
      <c r="B47" s="62"/>
      <c r="C47" s="74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  <row r="49" spans="1:4" s="6" customFormat="1" x14ac:dyDescent="0.25">
      <c r="A49" s="36"/>
      <c r="B49" s="63"/>
      <c r="C49" s="73"/>
      <c r="D49" s="25"/>
    </row>
    <row r="50" spans="1:4" s="6" customFormat="1" x14ac:dyDescent="0.25">
      <c r="B50" s="63"/>
      <c r="C50" s="75"/>
    </row>
    <row r="51" spans="1:4" s="6" customFormat="1" x14ac:dyDescent="0.25">
      <c r="B51" s="63"/>
      <c r="C51" s="63"/>
    </row>
    <row r="52" spans="1:4" s="6" customFormat="1" x14ac:dyDescent="0.25">
      <c r="B52" s="63"/>
      <c r="C52" s="73"/>
    </row>
    <row r="53" spans="1:4" s="6" customFormat="1" x14ac:dyDescent="0.25">
      <c r="B53" s="63"/>
      <c r="C53" s="75"/>
    </row>
    <row r="54" spans="1:4" s="6" customFormat="1" x14ac:dyDescent="0.25">
      <c r="B54" s="63"/>
      <c r="C54" s="63"/>
    </row>
    <row r="63" spans="1:4" s="6" customFormat="1" x14ac:dyDescent="0.25">
      <c r="A63" s="36"/>
      <c r="B63" s="63"/>
      <c r="C63" s="63"/>
    </row>
    <row r="64" spans="1:4" s="6" customFormat="1" x14ac:dyDescent="0.25">
      <c r="A64" s="36"/>
      <c r="B64" s="63"/>
      <c r="C64" s="63"/>
    </row>
    <row r="68" spans="1:21" ht="27.75" customHeight="1" x14ac:dyDescent="0.25">
      <c r="D68" s="36">
        <v>1</v>
      </c>
      <c r="E68" s="330" t="str">
        <f t="shared" ref="E68:E75" si="12">C15</f>
        <v>Door de kennis die hij heeft opgedaan tijdens het schrijven van het ondernemingsplan is hij vol zelfvertrouwen over de lange termijn doelen die hij voor de onderneming voor ogen heeft</v>
      </c>
      <c r="F68" s="330"/>
      <c r="G68" s="330"/>
      <c r="H68" s="330"/>
      <c r="I68" s="330"/>
      <c r="J68" s="330"/>
      <c r="K68" s="330"/>
      <c r="L68" s="330"/>
      <c r="M68" s="330"/>
      <c r="N68" s="330"/>
      <c r="O68" s="330"/>
      <c r="P68" s="330"/>
      <c r="Q68" s="330"/>
      <c r="R68" s="330"/>
      <c r="S68" s="330"/>
      <c r="T68" s="330"/>
      <c r="U68" s="4"/>
    </row>
    <row r="69" spans="1:21" x14ac:dyDescent="0.25">
      <c r="A69" s="36">
        <v>1</v>
      </c>
      <c r="B69" s="312" t="str">
        <f>C6</f>
        <v>Zoekt proactief naar trends en ontwikkelingen en bedenkt verbeteracties voor de onderneming</v>
      </c>
      <c r="C69" s="312"/>
      <c r="D69" s="36">
        <v>2</v>
      </c>
      <c r="E69" s="330" t="str">
        <f t="shared" si="12"/>
        <v>Durft beslissingen te nemen bij het ontstaan van problemen</v>
      </c>
      <c r="F69" s="330"/>
      <c r="G69" s="330"/>
      <c r="H69" s="330"/>
      <c r="I69" s="330"/>
      <c r="J69" s="330"/>
      <c r="K69" s="330"/>
      <c r="L69" s="330"/>
      <c r="M69" s="330"/>
      <c r="N69" s="330"/>
      <c r="O69" s="330"/>
      <c r="P69" s="330"/>
      <c r="Q69" s="330"/>
      <c r="R69" s="330"/>
      <c r="S69" s="330"/>
      <c r="T69" s="330"/>
      <c r="U69" s="4"/>
    </row>
    <row r="70" spans="1:21" x14ac:dyDescent="0.25">
      <c r="A70" s="36">
        <v>2</v>
      </c>
      <c r="B70" s="312" t="str">
        <f t="shared" ref="B70:B73" si="13">C7</f>
        <v>Heeft toekomstvisie en communiceert deze actief</v>
      </c>
      <c r="C70" s="312"/>
      <c r="D70" s="36">
        <v>3</v>
      </c>
      <c r="E70" s="330" t="str">
        <f t="shared" si="12"/>
        <v>Gaat zelf actief op zoek naar oplossingen bij problemen</v>
      </c>
      <c r="F70" s="330"/>
      <c r="G70" s="330"/>
      <c r="H70" s="330"/>
      <c r="I70" s="330"/>
      <c r="J70" s="330"/>
      <c r="K70" s="330"/>
      <c r="L70" s="330"/>
      <c r="M70" s="330"/>
      <c r="N70" s="330"/>
      <c r="O70" s="330"/>
      <c r="P70" s="330"/>
      <c r="Q70" s="330"/>
      <c r="R70" s="330"/>
      <c r="S70" s="330"/>
      <c r="T70" s="330"/>
      <c r="U70" s="4"/>
    </row>
    <row r="71" spans="1:21" x14ac:dyDescent="0.25">
      <c r="A71" s="36">
        <v>3</v>
      </c>
      <c r="B71" s="312" t="str">
        <f t="shared" si="13"/>
        <v>Staat open voor vernieuwingen en heeft initiatieven genomen</v>
      </c>
      <c r="C71" s="312"/>
      <c r="D71" s="36">
        <v>4</v>
      </c>
      <c r="E71" s="330" t="str">
        <f t="shared" si="12"/>
        <v>Toont verantwoordelijkheid bij het handelen op basis van de diverse deelplannen</v>
      </c>
      <c r="F71" s="330"/>
      <c r="G71" s="330"/>
      <c r="H71" s="330"/>
      <c r="I71" s="330"/>
      <c r="J71" s="330"/>
      <c r="K71" s="330"/>
      <c r="L71" s="330"/>
      <c r="M71" s="330"/>
      <c r="N71" s="330"/>
      <c r="O71" s="330"/>
      <c r="P71" s="330"/>
      <c r="Q71" s="330"/>
      <c r="R71" s="330"/>
      <c r="S71" s="330"/>
      <c r="T71" s="330"/>
      <c r="U71" s="4"/>
    </row>
    <row r="72" spans="1:21" ht="25.7" customHeight="1" x14ac:dyDescent="0.25">
      <c r="A72" s="36">
        <v>4</v>
      </c>
      <c r="B72" s="312" t="str">
        <f t="shared" si="13"/>
        <v>Ziet kansen voor de onderneming in de toekomst; weet welke kansen de onderneming ten goede komen en is in staat deze mogelijkheden zelfstandig op te pakken</v>
      </c>
      <c r="C72" s="312"/>
      <c r="D72" s="36">
        <v>5</v>
      </c>
      <c r="E72" s="330" t="str">
        <f t="shared" si="12"/>
        <v>Is in staat zich aan te passen aan veranderingen die zich voordoen tijdens het schrijven</v>
      </c>
      <c r="F72" s="330"/>
      <c r="G72" s="330"/>
      <c r="H72" s="330"/>
      <c r="I72" s="330"/>
      <c r="J72" s="330"/>
      <c r="K72" s="330"/>
      <c r="L72" s="330"/>
      <c r="M72" s="330"/>
      <c r="N72" s="330"/>
      <c r="O72" s="330"/>
      <c r="P72" s="330"/>
      <c r="Q72" s="330"/>
      <c r="R72" s="330"/>
      <c r="S72" s="330"/>
      <c r="T72" s="330"/>
      <c r="U72" s="4"/>
    </row>
    <row r="73" spans="1:21" x14ac:dyDescent="0.25">
      <c r="A73" s="36">
        <v>5</v>
      </c>
      <c r="B73" s="312" t="str">
        <f t="shared" si="13"/>
        <v>Is goed in staat om gegevens te analyseren en de risico's af te wegen</v>
      </c>
      <c r="C73" s="312"/>
      <c r="D73" s="36">
        <v>6</v>
      </c>
      <c r="E73" s="330" t="str">
        <f t="shared" si="12"/>
        <v>Is overtuigd van het ondernemingsplan en is zeker van de te volgen ondernemingsstrategie</v>
      </c>
      <c r="F73" s="330"/>
      <c r="G73" s="330"/>
      <c r="H73" s="330"/>
      <c r="I73" s="330"/>
      <c r="J73" s="330"/>
      <c r="K73" s="330"/>
      <c r="L73" s="330"/>
      <c r="M73" s="330"/>
      <c r="N73" s="330"/>
      <c r="O73" s="330"/>
      <c r="P73" s="330"/>
      <c r="Q73" s="330"/>
      <c r="R73" s="330"/>
      <c r="S73" s="330"/>
      <c r="T73" s="330"/>
      <c r="U73" s="4"/>
    </row>
    <row r="74" spans="1:21" x14ac:dyDescent="0.25">
      <c r="D74" s="36">
        <v>7</v>
      </c>
      <c r="E74" s="330" t="str">
        <f t="shared" si="12"/>
        <v>Heeft zelf acties ondernomen ten aanzien van de deelplannen</v>
      </c>
      <c r="F74" s="330"/>
      <c r="G74" s="330"/>
      <c r="H74" s="330"/>
      <c r="I74" s="330"/>
      <c r="J74" s="330"/>
      <c r="K74" s="330"/>
      <c r="L74" s="330"/>
      <c r="M74" s="330"/>
      <c r="N74" s="330"/>
      <c r="O74" s="330"/>
      <c r="P74" s="330"/>
      <c r="Q74" s="330"/>
      <c r="R74" s="330"/>
      <c r="S74" s="330"/>
      <c r="T74" s="330"/>
      <c r="U74" s="4"/>
    </row>
    <row r="75" spans="1:21" x14ac:dyDescent="0.25">
      <c r="D75" s="36">
        <v>8</v>
      </c>
      <c r="E75" s="330" t="str">
        <f t="shared" si="12"/>
        <v>Blijft emotioneel stabiel</v>
      </c>
      <c r="F75" s="330"/>
      <c r="G75" s="330"/>
      <c r="H75" s="330"/>
      <c r="I75" s="330"/>
      <c r="J75" s="330"/>
      <c r="K75" s="330"/>
      <c r="L75" s="330"/>
      <c r="M75" s="330"/>
      <c r="N75" s="330"/>
      <c r="O75" s="330"/>
      <c r="P75" s="330"/>
      <c r="Q75" s="330"/>
      <c r="R75" s="330"/>
      <c r="S75" s="330"/>
      <c r="T75" s="330"/>
      <c r="U75" s="4"/>
    </row>
    <row r="76" spans="1:21" x14ac:dyDescent="0.25"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4"/>
    </row>
    <row r="92" spans="1:3" s="6" customFormat="1" x14ac:dyDescent="0.25">
      <c r="A92" s="36"/>
      <c r="B92" s="63"/>
      <c r="C92" s="63"/>
    </row>
    <row r="93" spans="1:3" s="6" customFormat="1" x14ac:dyDescent="0.25"/>
    <row r="94" spans="1:3" s="6" customFormat="1" x14ac:dyDescent="0.25"/>
    <row r="95" spans="1:3" s="6" customFormat="1" x14ac:dyDescent="0.25"/>
    <row r="96" spans="1:3" s="6" customFormat="1" x14ac:dyDescent="0.25"/>
    <row r="97" spans="1:21" x14ac:dyDescent="0.25">
      <c r="A97" s="6"/>
      <c r="B97" s="6"/>
      <c r="C97" s="6"/>
    </row>
    <row r="98" spans="1:21" x14ac:dyDescent="0.25">
      <c r="A98" s="36">
        <v>1</v>
      </c>
      <c r="B98" s="311" t="str">
        <f>B69</f>
        <v>Zoekt proactief naar trends en ontwikkelingen en bedenkt verbeteracties voor de onderneming</v>
      </c>
      <c r="C98" s="311"/>
    </row>
    <row r="99" spans="1:21" x14ac:dyDescent="0.25">
      <c r="A99" s="36">
        <v>2</v>
      </c>
      <c r="B99" s="311" t="str">
        <f>B70</f>
        <v>Heeft toekomstvisie en communiceert deze actief</v>
      </c>
      <c r="C99" s="311"/>
    </row>
    <row r="100" spans="1:21" x14ac:dyDescent="0.25">
      <c r="A100" s="36">
        <v>3</v>
      </c>
      <c r="B100" s="311" t="str">
        <f>B71</f>
        <v>Staat open voor vernieuwingen en heeft initiatieven genomen</v>
      </c>
      <c r="C100" s="311"/>
      <c r="D100" s="36">
        <v>1</v>
      </c>
      <c r="E100" s="330" t="str">
        <f>C36</f>
        <v>Vraagt actief om feedback. Wil zichzelf graag verbeteren</v>
      </c>
      <c r="F100" s="330"/>
      <c r="G100" s="330"/>
      <c r="H100" s="330"/>
      <c r="I100" s="330"/>
      <c r="J100" s="330"/>
      <c r="K100" s="330"/>
      <c r="L100" s="330"/>
      <c r="M100" s="330"/>
      <c r="N100" s="330"/>
      <c r="O100" s="330"/>
      <c r="P100" s="330"/>
      <c r="Q100" s="330"/>
      <c r="R100" s="330"/>
      <c r="S100" s="330"/>
      <c r="T100" s="330"/>
      <c r="U100" s="4"/>
    </row>
    <row r="101" spans="1:21" ht="25.7" customHeight="1" x14ac:dyDescent="0.25">
      <c r="A101" s="36">
        <v>4</v>
      </c>
      <c r="B101" s="312" t="str">
        <f>B72</f>
        <v>Ziet kansen voor de onderneming in de toekomst; weet welke kansen de onderneming ten goede komen en is in staat deze mogelijkheden zelfstandig op te pakken</v>
      </c>
      <c r="C101" s="312"/>
      <c r="D101" s="36">
        <v>2</v>
      </c>
      <c r="E101" s="330" t="str">
        <f>C37</f>
        <v>Is gemotiveerd om te leren</v>
      </c>
      <c r="F101" s="330"/>
      <c r="G101" s="330"/>
      <c r="H101" s="330"/>
      <c r="I101" s="330"/>
      <c r="J101" s="330"/>
      <c r="K101" s="330"/>
      <c r="L101" s="330"/>
      <c r="M101" s="330"/>
      <c r="N101" s="330"/>
      <c r="O101" s="330"/>
      <c r="P101" s="330"/>
      <c r="Q101" s="330"/>
      <c r="R101" s="330"/>
      <c r="S101" s="330"/>
      <c r="T101" s="330"/>
      <c r="U101" s="4"/>
    </row>
    <row r="102" spans="1:21" ht="25.7" customHeight="1" x14ac:dyDescent="0.25">
      <c r="A102" s="36">
        <v>5</v>
      </c>
      <c r="B102" s="311" t="str">
        <f>B73</f>
        <v>Is goed in staat om gegevens te analyseren en de risico's af te wegen</v>
      </c>
      <c r="C102" s="311"/>
      <c r="D102" s="36">
        <v>3</v>
      </c>
      <c r="E102" s="330" t="str">
        <f>C38</f>
        <v>Kijkt zelfkritisch terug op zijn eigen rol binnen het schrijven van het ondernemingsplan en trekt lering uit gebeurtenissen voor de volgende keer</v>
      </c>
      <c r="F102" s="330"/>
      <c r="G102" s="330"/>
      <c r="H102" s="330"/>
      <c r="I102" s="330"/>
      <c r="J102" s="330"/>
      <c r="K102" s="330"/>
      <c r="L102" s="330"/>
      <c r="M102" s="330"/>
      <c r="N102" s="330"/>
      <c r="O102" s="330"/>
      <c r="P102" s="330"/>
      <c r="Q102" s="330"/>
      <c r="R102" s="330"/>
      <c r="S102" s="330"/>
      <c r="T102" s="330"/>
      <c r="U102" s="4"/>
    </row>
    <row r="107" spans="1:21" x14ac:dyDescent="0.25">
      <c r="D107" s="330"/>
      <c r="E107" s="330"/>
      <c r="F107" s="330"/>
      <c r="G107" s="330"/>
      <c r="H107" s="330"/>
      <c r="I107" s="330"/>
      <c r="J107" s="330"/>
      <c r="K107" s="330"/>
      <c r="L107" s="330"/>
      <c r="M107" s="330"/>
      <c r="N107" s="330"/>
      <c r="O107" s="330"/>
      <c r="P107" s="330"/>
      <c r="Q107" s="330"/>
      <c r="R107" s="330"/>
      <c r="S107" s="330"/>
      <c r="T107" s="330"/>
      <c r="U107" s="330"/>
    </row>
    <row r="110" spans="1:21" x14ac:dyDescent="0.25">
      <c r="B110" s="311"/>
      <c r="C110" s="311"/>
    </row>
    <row r="111" spans="1:21" x14ac:dyDescent="0.25">
      <c r="B111" s="311"/>
      <c r="C111" s="311"/>
    </row>
    <row r="112" spans="1:21" x14ac:dyDescent="0.25">
      <c r="B112" s="311"/>
      <c r="C112" s="311"/>
    </row>
    <row r="113" spans="1:3" s="6" customFormat="1" x14ac:dyDescent="0.25">
      <c r="A113" s="36"/>
      <c r="B113" s="311"/>
      <c r="C113" s="311"/>
    </row>
    <row r="114" spans="1:3" x14ac:dyDescent="0.25">
      <c r="A114" s="6"/>
      <c r="B114" s="311"/>
      <c r="C114" s="311"/>
    </row>
  </sheetData>
  <sheetProtection password="CCB6" sheet="1" objects="1" scenarios="1"/>
  <mergeCells count="48">
    <mergeCell ref="B69:C69"/>
    <mergeCell ref="E68:T68"/>
    <mergeCell ref="E69:T69"/>
    <mergeCell ref="Q3:S3"/>
    <mergeCell ref="E4:G4"/>
    <mergeCell ref="K4:M4"/>
    <mergeCell ref="Q4:S4"/>
    <mergeCell ref="D3:D5"/>
    <mergeCell ref="E3:G3"/>
    <mergeCell ref="J3:J5"/>
    <mergeCell ref="K3:M3"/>
    <mergeCell ref="P3:P5"/>
    <mergeCell ref="B71:C71"/>
    <mergeCell ref="E70:T70"/>
    <mergeCell ref="B72:C72"/>
    <mergeCell ref="E71:T71"/>
    <mergeCell ref="B73:C73"/>
    <mergeCell ref="E72:T72"/>
    <mergeCell ref="B70:C70"/>
    <mergeCell ref="D107:U107"/>
    <mergeCell ref="E73:T73"/>
    <mergeCell ref="E74:T74"/>
    <mergeCell ref="E75:T75"/>
    <mergeCell ref="B98:C98"/>
    <mergeCell ref="B99:C99"/>
    <mergeCell ref="B100:C100"/>
    <mergeCell ref="B101:C101"/>
    <mergeCell ref="E100:T100"/>
    <mergeCell ref="B102:C102"/>
    <mergeCell ref="E101:T101"/>
    <mergeCell ref="E102:T102"/>
    <mergeCell ref="B110:C110"/>
    <mergeCell ref="B111:C111"/>
    <mergeCell ref="B112:C112"/>
    <mergeCell ref="B113:C113"/>
    <mergeCell ref="B114:C114"/>
    <mergeCell ref="D12:H13"/>
    <mergeCell ref="J12:N13"/>
    <mergeCell ref="P12:T13"/>
    <mergeCell ref="D24:H25"/>
    <mergeCell ref="J24:N25"/>
    <mergeCell ref="P24:T25"/>
    <mergeCell ref="D33:H34"/>
    <mergeCell ref="J33:N34"/>
    <mergeCell ref="P33:T34"/>
    <mergeCell ref="D40:H41"/>
    <mergeCell ref="J40:N41"/>
    <mergeCell ref="P40:T41"/>
  </mergeCells>
  <conditionalFormatting sqref="J11 D11 D14 J14">
    <cfRule type="cellIs" dxfId="82" priority="117" operator="between">
      <formula>7.5</formula>
      <formula>10</formula>
    </cfRule>
  </conditionalFormatting>
  <conditionalFormatting sqref="J11 D11 D14 J14">
    <cfRule type="cellIs" dxfId="81" priority="119" operator="between">
      <formula>5.5</formula>
      <formula>7.5</formula>
    </cfRule>
    <cfRule type="cellIs" dxfId="80" priority="120" operator="between">
      <formula>1</formula>
      <formula>5.5</formula>
    </cfRule>
  </conditionalFormatting>
  <conditionalFormatting sqref="D11 J11">
    <cfRule type="cellIs" dxfId="79" priority="118" operator="lessThan">
      <formula>0.05</formula>
    </cfRule>
  </conditionalFormatting>
  <conditionalFormatting sqref="H36:H38 T6:T10 T15:T22 T36:T38 E15:H22 H27:H31 N36:N38 E6:H11 N27:N31 T27:T31 N6:N10 K11:N11 K14:N22">
    <cfRule type="colorScale" priority="122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J26 D26">
    <cfRule type="cellIs" dxfId="78" priority="108" operator="between">
      <formula>7.5</formula>
      <formula>10</formula>
    </cfRule>
  </conditionalFormatting>
  <conditionalFormatting sqref="J26 D26">
    <cfRule type="cellIs" dxfId="77" priority="109" operator="between">
      <formula>5.5</formula>
      <formula>7.5</formula>
    </cfRule>
    <cfRule type="cellIs" dxfId="76" priority="110" operator="between">
      <formula>1</formula>
      <formula>5.5</formula>
    </cfRule>
  </conditionalFormatting>
  <conditionalFormatting sqref="K26:N26">
    <cfRule type="colorScale" priority="111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J35 D35">
    <cfRule type="cellIs" dxfId="75" priority="100" operator="between">
      <formula>7.5</formula>
      <formula>10</formula>
    </cfRule>
  </conditionalFormatting>
  <conditionalFormatting sqref="J35 D35">
    <cfRule type="cellIs" dxfId="74" priority="101" operator="between">
      <formula>5.5</formula>
      <formula>7.5</formula>
    </cfRule>
    <cfRule type="cellIs" dxfId="73" priority="102" operator="between">
      <formula>1</formula>
      <formula>5.5</formula>
    </cfRule>
  </conditionalFormatting>
  <conditionalFormatting sqref="K35:N35">
    <cfRule type="colorScale" priority="103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P14">
    <cfRule type="cellIs" dxfId="72" priority="94" operator="between">
      <formula>7.5</formula>
      <formula>10</formula>
    </cfRule>
  </conditionalFormatting>
  <conditionalFormatting sqref="P14">
    <cfRule type="cellIs" dxfId="71" priority="96" operator="between">
      <formula>5.5</formula>
      <formula>7.5</formula>
    </cfRule>
    <cfRule type="cellIs" dxfId="70" priority="97" operator="between">
      <formula>1</formula>
      <formula>5.5</formula>
    </cfRule>
  </conditionalFormatting>
  <conditionalFormatting sqref="Q36:S38 Q14:S22 Q11:T11 Q27:S31">
    <cfRule type="colorScale" priority="99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P26">
    <cfRule type="cellIs" dxfId="69" priority="85" operator="between">
      <formula>7.5</formula>
      <formula>10</formula>
    </cfRule>
  </conditionalFormatting>
  <conditionalFormatting sqref="P26">
    <cfRule type="cellIs" dxfId="68" priority="86" operator="between">
      <formula>5.5</formula>
      <formula>7.5</formula>
    </cfRule>
    <cfRule type="cellIs" dxfId="67" priority="87" operator="between">
      <formula>1</formula>
      <formula>5.5</formula>
    </cfRule>
  </conditionalFormatting>
  <conditionalFormatting sqref="Q26:S26">
    <cfRule type="colorScale" priority="88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P35">
    <cfRule type="cellIs" dxfId="66" priority="77" operator="between">
      <formula>7.5</formula>
      <formula>10</formula>
    </cfRule>
  </conditionalFormatting>
  <conditionalFormatting sqref="P35">
    <cfRule type="cellIs" dxfId="65" priority="78" operator="between">
      <formula>5.5</formula>
      <formula>7.5</formula>
    </cfRule>
    <cfRule type="cellIs" dxfId="64" priority="79" operator="between">
      <formula>1</formula>
      <formula>5.5</formula>
    </cfRule>
  </conditionalFormatting>
  <conditionalFormatting sqref="Q35:S35">
    <cfRule type="colorScale" priority="80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D32 J32">
    <cfRule type="cellIs" dxfId="63" priority="62" operator="between">
      <formula>7.5</formula>
      <formula>10</formula>
    </cfRule>
  </conditionalFormatting>
  <conditionalFormatting sqref="D32 J32">
    <cfRule type="cellIs" dxfId="62" priority="64" operator="between">
      <formula>5.5</formula>
      <formula>7.5</formula>
    </cfRule>
    <cfRule type="cellIs" dxfId="61" priority="65" operator="between">
      <formula>1</formula>
      <formula>5.5</formula>
    </cfRule>
  </conditionalFormatting>
  <conditionalFormatting sqref="D32 J32">
    <cfRule type="cellIs" dxfId="60" priority="63" operator="lessThan">
      <formula>0.05</formula>
    </cfRule>
  </conditionalFormatting>
  <conditionalFormatting sqref="E32:H32 K32:N32">
    <cfRule type="colorScale" priority="66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D23 J23">
    <cfRule type="cellIs" dxfId="59" priority="68" operator="between">
      <formula>7.5</formula>
      <formula>10</formula>
    </cfRule>
  </conditionalFormatting>
  <conditionalFormatting sqref="D23 J23">
    <cfRule type="cellIs" dxfId="58" priority="70" operator="between">
      <formula>5.5</formula>
      <formula>7.5</formula>
    </cfRule>
    <cfRule type="cellIs" dxfId="57" priority="71" operator="between">
      <formula>1</formula>
      <formula>5.5</formula>
    </cfRule>
  </conditionalFormatting>
  <conditionalFormatting sqref="D23 J23">
    <cfRule type="cellIs" dxfId="56" priority="69" operator="lessThan">
      <formula>0.05</formula>
    </cfRule>
  </conditionalFormatting>
  <conditionalFormatting sqref="E23:H23 K23:N23">
    <cfRule type="colorScale" priority="72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P32">
    <cfRule type="cellIs" dxfId="55" priority="57" operator="between">
      <formula>7.5</formula>
      <formula>10</formula>
    </cfRule>
  </conditionalFormatting>
  <conditionalFormatting sqref="P32">
    <cfRule type="cellIs" dxfId="54" priority="59" operator="between">
      <formula>5.5</formula>
      <formula>7.5</formula>
    </cfRule>
    <cfRule type="cellIs" dxfId="53" priority="60" operator="between">
      <formula>1</formula>
      <formula>5.5</formula>
    </cfRule>
  </conditionalFormatting>
  <conditionalFormatting sqref="P32">
    <cfRule type="cellIs" dxfId="52" priority="58" operator="lessThan">
      <formula>0.05</formula>
    </cfRule>
  </conditionalFormatting>
  <conditionalFormatting sqref="P11">
    <cfRule type="cellIs" dxfId="51" priority="73" operator="between">
      <formula>7.5</formula>
      <formula>10</formula>
    </cfRule>
  </conditionalFormatting>
  <conditionalFormatting sqref="P11">
    <cfRule type="cellIs" dxfId="50" priority="75" operator="between">
      <formula>5.5</formula>
      <formula>7.5</formula>
    </cfRule>
    <cfRule type="cellIs" dxfId="49" priority="76" operator="between">
      <formula>1</formula>
      <formula>5.5</formula>
    </cfRule>
  </conditionalFormatting>
  <conditionalFormatting sqref="P11">
    <cfRule type="cellIs" dxfId="48" priority="74" operator="lessThan">
      <formula>0.05</formula>
    </cfRule>
  </conditionalFormatting>
  <conditionalFormatting sqref="Q23:T23">
    <cfRule type="colorScale" priority="67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Q32:T32">
    <cfRule type="colorScale" priority="61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D39 J39">
    <cfRule type="cellIs" dxfId="47" priority="52" operator="between">
      <formula>7.5</formula>
      <formula>10</formula>
    </cfRule>
  </conditionalFormatting>
  <conditionalFormatting sqref="D39 J39">
    <cfRule type="cellIs" dxfId="46" priority="54" operator="between">
      <formula>5.5</formula>
      <formula>7.5</formula>
    </cfRule>
    <cfRule type="cellIs" dxfId="45" priority="55" operator="between">
      <formula>1</formula>
      <formula>5.5</formula>
    </cfRule>
  </conditionalFormatting>
  <conditionalFormatting sqref="D39 J39">
    <cfRule type="cellIs" dxfId="44" priority="53" operator="lessThan">
      <formula>0.05</formula>
    </cfRule>
  </conditionalFormatting>
  <conditionalFormatting sqref="E39:H39 K39:N39">
    <cfRule type="colorScale" priority="56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Q39:T39">
    <cfRule type="colorScale" priority="51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E27:G31">
    <cfRule type="colorScale" priority="50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E36:G38">
    <cfRule type="colorScale" priority="49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P23">
    <cfRule type="cellIs" dxfId="43" priority="40" operator="between">
      <formula>5.5</formula>
      <formula>7.5</formula>
    </cfRule>
    <cfRule type="cellIs" dxfId="42" priority="41" operator="between">
      <formula>1</formula>
      <formula>5.5</formula>
    </cfRule>
  </conditionalFormatting>
  <conditionalFormatting sqref="K6:M10">
    <cfRule type="colorScale" priority="48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Q6:S10">
    <cfRule type="colorScale" priority="47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K27:M31">
    <cfRule type="colorScale" priority="46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K36:M38">
    <cfRule type="colorScale" priority="45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D6:D10">
    <cfRule type="cellIs" dxfId="41" priority="42" operator="between">
      <formula>7.5</formula>
      <formula>10</formula>
    </cfRule>
  </conditionalFormatting>
  <conditionalFormatting sqref="D6:D10">
    <cfRule type="cellIs" dxfId="40" priority="43" operator="between">
      <formula>5.5</formula>
      <formula>7.5</formula>
    </cfRule>
    <cfRule type="cellIs" dxfId="39" priority="44" operator="between">
      <formula>1</formula>
      <formula>5.5</formula>
    </cfRule>
  </conditionalFormatting>
  <conditionalFormatting sqref="P23">
    <cfRule type="cellIs" dxfId="38" priority="38" operator="between">
      <formula>7.5</formula>
      <formula>10</formula>
    </cfRule>
  </conditionalFormatting>
  <conditionalFormatting sqref="P23">
    <cfRule type="cellIs" dxfId="37" priority="39" operator="lessThan">
      <formula>0.05</formula>
    </cfRule>
  </conditionalFormatting>
  <conditionalFormatting sqref="P39">
    <cfRule type="cellIs" dxfId="36" priority="34" operator="between">
      <formula>7.5</formula>
      <formula>10</formula>
    </cfRule>
  </conditionalFormatting>
  <conditionalFormatting sqref="P39">
    <cfRule type="cellIs" dxfId="35" priority="36" operator="between">
      <formula>5.5</formula>
      <formula>7.5</formula>
    </cfRule>
    <cfRule type="cellIs" dxfId="34" priority="37" operator="between">
      <formula>1</formula>
      <formula>5.5</formula>
    </cfRule>
  </conditionalFormatting>
  <conditionalFormatting sqref="P39">
    <cfRule type="cellIs" dxfId="33" priority="35" operator="lessThan">
      <formula>0.05</formula>
    </cfRule>
  </conditionalFormatting>
  <conditionalFormatting sqref="J6:J10">
    <cfRule type="cellIs" dxfId="32" priority="31" operator="between">
      <formula>7.5</formula>
      <formula>10</formula>
    </cfRule>
  </conditionalFormatting>
  <conditionalFormatting sqref="J6:J10">
    <cfRule type="cellIs" dxfId="31" priority="32" operator="between">
      <formula>5.5</formula>
      <formula>7.5</formula>
    </cfRule>
    <cfRule type="cellIs" dxfId="30" priority="33" operator="between">
      <formula>1</formula>
      <formula>5.5</formula>
    </cfRule>
  </conditionalFormatting>
  <conditionalFormatting sqref="P6:P10">
    <cfRule type="cellIs" dxfId="29" priority="28" operator="between">
      <formula>7.5</formula>
      <formula>10</formula>
    </cfRule>
  </conditionalFormatting>
  <conditionalFormatting sqref="P6:P10">
    <cfRule type="cellIs" dxfId="28" priority="29" operator="between">
      <formula>5.5</formula>
      <formula>7.5</formula>
    </cfRule>
    <cfRule type="cellIs" dxfId="27" priority="30" operator="between">
      <formula>1</formula>
      <formula>5.5</formula>
    </cfRule>
  </conditionalFormatting>
  <conditionalFormatting sqref="D15:D22">
    <cfRule type="cellIs" dxfId="26" priority="25" operator="between">
      <formula>7.5</formula>
      <formula>10</formula>
    </cfRule>
  </conditionalFormatting>
  <conditionalFormatting sqref="D15:D22">
    <cfRule type="cellIs" dxfId="25" priority="26" operator="between">
      <formula>5.5</formula>
      <formula>7.5</formula>
    </cfRule>
    <cfRule type="cellIs" dxfId="24" priority="27" operator="between">
      <formula>1</formula>
      <formula>5.5</formula>
    </cfRule>
  </conditionalFormatting>
  <conditionalFormatting sqref="J15:J22">
    <cfRule type="cellIs" dxfId="23" priority="22" operator="between">
      <formula>7.5</formula>
      <formula>10</formula>
    </cfRule>
  </conditionalFormatting>
  <conditionalFormatting sqref="J15:J22">
    <cfRule type="cellIs" dxfId="22" priority="23" operator="between">
      <formula>5.5</formula>
      <formula>7.5</formula>
    </cfRule>
    <cfRule type="cellIs" dxfId="21" priority="24" operator="between">
      <formula>1</formula>
      <formula>5.5</formula>
    </cfRule>
  </conditionalFormatting>
  <conditionalFormatting sqref="P15:P22">
    <cfRule type="cellIs" dxfId="20" priority="19" operator="between">
      <formula>7.5</formula>
      <formula>10</formula>
    </cfRule>
  </conditionalFormatting>
  <conditionalFormatting sqref="P15:P22">
    <cfRule type="cellIs" dxfId="19" priority="20" operator="between">
      <formula>5.5</formula>
      <formula>7.5</formula>
    </cfRule>
    <cfRule type="cellIs" dxfId="18" priority="21" operator="between">
      <formula>1</formula>
      <formula>5.5</formula>
    </cfRule>
  </conditionalFormatting>
  <conditionalFormatting sqref="D27:D31">
    <cfRule type="cellIs" dxfId="17" priority="16" operator="between">
      <formula>7.5</formula>
      <formula>10</formula>
    </cfRule>
  </conditionalFormatting>
  <conditionalFormatting sqref="D27:D31">
    <cfRule type="cellIs" dxfId="16" priority="17" operator="between">
      <formula>5.5</formula>
      <formula>7.5</formula>
    </cfRule>
    <cfRule type="cellIs" dxfId="15" priority="18" operator="between">
      <formula>1</formula>
      <formula>5.5</formula>
    </cfRule>
  </conditionalFormatting>
  <conditionalFormatting sqref="J27:J31">
    <cfRule type="cellIs" dxfId="14" priority="13" operator="between">
      <formula>7.5</formula>
      <formula>10</formula>
    </cfRule>
  </conditionalFormatting>
  <conditionalFormatting sqref="J27:J31">
    <cfRule type="cellIs" dxfId="13" priority="14" operator="between">
      <formula>5.5</formula>
      <formula>7.5</formula>
    </cfRule>
    <cfRule type="cellIs" dxfId="12" priority="15" operator="between">
      <formula>1</formula>
      <formula>5.5</formula>
    </cfRule>
  </conditionalFormatting>
  <conditionalFormatting sqref="P27:P31">
    <cfRule type="cellIs" dxfId="11" priority="10" operator="between">
      <formula>7.5</formula>
      <formula>10</formula>
    </cfRule>
  </conditionalFormatting>
  <conditionalFormatting sqref="P27:P31">
    <cfRule type="cellIs" dxfId="10" priority="11" operator="between">
      <formula>5.5</formula>
      <formula>7.5</formula>
    </cfRule>
    <cfRule type="cellIs" dxfId="9" priority="12" operator="between">
      <formula>1</formula>
      <formula>5.5</formula>
    </cfRule>
  </conditionalFormatting>
  <conditionalFormatting sqref="D36:D38">
    <cfRule type="cellIs" dxfId="8" priority="7" operator="between">
      <formula>7.5</formula>
      <formula>10</formula>
    </cfRule>
  </conditionalFormatting>
  <conditionalFormatting sqref="D36:D38">
    <cfRule type="cellIs" dxfId="7" priority="8" operator="between">
      <formula>5.5</formula>
      <formula>7.5</formula>
    </cfRule>
    <cfRule type="cellIs" dxfId="6" priority="9" operator="between">
      <formula>1</formula>
      <formula>5.5</formula>
    </cfRule>
  </conditionalFormatting>
  <conditionalFormatting sqref="J36:J38">
    <cfRule type="cellIs" dxfId="5" priority="4" operator="between">
      <formula>7.5</formula>
      <formula>10</formula>
    </cfRule>
  </conditionalFormatting>
  <conditionalFormatting sqref="J36:J38">
    <cfRule type="cellIs" dxfId="4" priority="5" operator="between">
      <formula>5.5</formula>
      <formula>7.5</formula>
    </cfRule>
    <cfRule type="cellIs" dxfId="3" priority="6" operator="between">
      <formula>1</formula>
      <formula>5.5</formula>
    </cfRule>
  </conditionalFormatting>
  <conditionalFormatting sqref="P36:P38">
    <cfRule type="cellIs" dxfId="2" priority="1" operator="between">
      <formula>7.5</formula>
      <formula>10</formula>
    </cfRule>
  </conditionalFormatting>
  <conditionalFormatting sqref="P36:P38">
    <cfRule type="cellIs" dxfId="1" priority="2" operator="between">
      <formula>5.5</formula>
      <formula>7.5</formula>
    </cfRule>
    <cfRule type="cellIs" dxfId="0" priority="3" operator="between">
      <formula>1</formula>
      <formula>5.5</formula>
    </cfRule>
  </conditionalFormatting>
  <dataValidations count="1">
    <dataValidation type="whole" allowBlank="1" showInputMessage="1" showErrorMessage="1" error="Er kan alleen 0, 1 of 2 worden ingevuld." sqref="K35:N38 Q35:T38 K26:N32 E26:H32 E35:H38 K14:N23 Q14:T23 Q26:T32 Q6:T11 K6:N11 E6:H11 E14:H23">
      <formula1>0</formula1>
      <formula2>2</formula2>
    </dataValidation>
  </dataValidations>
  <printOptions horizontalCentered="1" verticalCentered="1"/>
  <pageMargins left="0.31496062992125984" right="0.15748031496062992" top="0.35433070866141736" bottom="0.27559055118110237" header="0.31496062992125984" footer="0.19685039370078741"/>
  <pageSetup paperSize="9" scale="6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zoomScale="90" zoomScaleNormal="90" workbookViewId="0"/>
  </sheetViews>
  <sheetFormatPr defaultRowHeight="12.75" x14ac:dyDescent="0.25"/>
  <cols>
    <col min="1" max="1" width="3" style="43" bestFit="1" customWidth="1"/>
    <col min="2" max="2" width="9.28515625" style="43" customWidth="1"/>
    <col min="3" max="3" width="14" style="49" customWidth="1"/>
    <col min="4" max="4" width="12.42578125" style="49" customWidth="1"/>
    <col min="5" max="5" width="15.85546875" style="43" customWidth="1"/>
    <col min="6" max="6" width="5.28515625" style="51" customWidth="1"/>
    <col min="7" max="7" width="16.42578125" style="49" customWidth="1"/>
    <col min="8" max="8" width="9" style="49" bestFit="1" customWidth="1"/>
    <col min="9" max="9" width="11.7109375" style="43" customWidth="1"/>
    <col min="10" max="10" width="5" style="43" bestFit="1" customWidth="1"/>
    <col min="11" max="11" width="32.85546875" style="43" customWidth="1"/>
    <col min="12" max="12" width="8.5703125" style="43" customWidth="1"/>
    <col min="13" max="13" width="104.42578125" style="43" bestFit="1" customWidth="1"/>
    <col min="14" max="14" width="10.140625" style="43" customWidth="1"/>
    <col min="15" max="15" width="23.85546875" style="43" customWidth="1"/>
    <col min="16" max="16" width="11.140625" style="43" customWidth="1"/>
    <col min="17" max="25" width="9.140625" style="43" customWidth="1"/>
    <col min="26" max="16384" width="9.140625" style="43"/>
  </cols>
  <sheetData>
    <row r="1" spans="1:15" x14ac:dyDescent="0.25">
      <c r="B1" s="2" t="s">
        <v>74</v>
      </c>
      <c r="C1" s="125" t="s">
        <v>63</v>
      </c>
    </row>
    <row r="2" spans="1:15" x14ac:dyDescent="0.2">
      <c r="B2" s="2" t="s">
        <v>122</v>
      </c>
      <c r="C2" s="125" t="s">
        <v>123</v>
      </c>
      <c r="E2" s="97" t="s">
        <v>114</v>
      </c>
      <c r="L2" s="304"/>
      <c r="M2" s="304"/>
    </row>
    <row r="3" spans="1:15" x14ac:dyDescent="0.25">
      <c r="B3" s="2" t="s">
        <v>111</v>
      </c>
      <c r="C3" s="126" t="s">
        <v>113</v>
      </c>
      <c r="E3" s="55" t="s">
        <v>115</v>
      </c>
      <c r="L3" s="44"/>
      <c r="M3" s="48"/>
    </row>
    <row r="4" spans="1:15" x14ac:dyDescent="0.25">
      <c r="B4" s="2" t="s">
        <v>112</v>
      </c>
      <c r="C4" s="126" t="s">
        <v>108</v>
      </c>
      <c r="L4" s="44"/>
      <c r="M4" s="48"/>
    </row>
    <row r="5" spans="1:15" x14ac:dyDescent="0.25">
      <c r="B5" s="2"/>
      <c r="C5" s="2"/>
      <c r="L5" s="44"/>
      <c r="M5" s="56"/>
    </row>
    <row r="6" spans="1:15" x14ac:dyDescent="0.25">
      <c r="A6" s="2" t="s">
        <v>88</v>
      </c>
      <c r="C6" s="3" t="s">
        <v>89</v>
      </c>
      <c r="E6" s="3" t="s">
        <v>91</v>
      </c>
      <c r="G6" s="3" t="s">
        <v>92</v>
      </c>
      <c r="H6" s="43"/>
      <c r="I6" s="3" t="s">
        <v>92</v>
      </c>
      <c r="L6" s="44"/>
      <c r="M6" s="48"/>
    </row>
    <row r="7" spans="1:15" x14ac:dyDescent="0.25">
      <c r="A7" s="2"/>
      <c r="B7" s="58" t="s">
        <v>90</v>
      </c>
      <c r="C7" s="127">
        <v>41944</v>
      </c>
      <c r="D7" s="60"/>
      <c r="E7" s="127">
        <v>41671</v>
      </c>
      <c r="F7" s="59"/>
      <c r="G7" s="127">
        <v>41730</v>
      </c>
      <c r="H7" s="59"/>
      <c r="I7" s="129"/>
      <c r="L7" s="44"/>
      <c r="M7" s="48"/>
    </row>
    <row r="8" spans="1:15" x14ac:dyDescent="0.25">
      <c r="B8" s="58" t="s">
        <v>85</v>
      </c>
      <c r="C8" s="127" t="s">
        <v>108</v>
      </c>
      <c r="D8" s="59"/>
      <c r="E8" s="127" t="s">
        <v>108</v>
      </c>
      <c r="F8" s="59"/>
      <c r="G8" s="127" t="s">
        <v>108</v>
      </c>
      <c r="H8" s="59"/>
      <c r="I8" s="127"/>
      <c r="L8" s="44"/>
      <c r="M8" s="48"/>
    </row>
    <row r="9" spans="1:15" x14ac:dyDescent="0.25">
      <c r="B9" s="58" t="s">
        <v>86</v>
      </c>
      <c r="C9" s="127" t="s">
        <v>109</v>
      </c>
      <c r="D9" s="59"/>
      <c r="E9" s="127" t="s">
        <v>109</v>
      </c>
      <c r="F9" s="59"/>
      <c r="G9" s="127" t="s">
        <v>109</v>
      </c>
      <c r="H9" s="59"/>
      <c r="I9" s="127"/>
      <c r="L9" s="44"/>
      <c r="M9" s="48"/>
    </row>
    <row r="10" spans="1:15" x14ac:dyDescent="0.25">
      <c r="B10" s="58" t="s">
        <v>87</v>
      </c>
      <c r="C10" s="127" t="s">
        <v>110</v>
      </c>
      <c r="D10" s="59"/>
      <c r="E10" s="127" t="s">
        <v>110</v>
      </c>
      <c r="F10" s="59"/>
      <c r="G10" s="127" t="s">
        <v>110</v>
      </c>
      <c r="H10" s="59"/>
      <c r="I10" s="127"/>
      <c r="L10" s="44"/>
      <c r="M10" s="48"/>
    </row>
    <row r="11" spans="1:15" x14ac:dyDescent="0.25">
      <c r="G11" s="128"/>
      <c r="L11" s="46"/>
      <c r="M11" s="45"/>
      <c r="N11" s="45"/>
    </row>
    <row r="12" spans="1:15" x14ac:dyDescent="0.25">
      <c r="B12" s="52" t="s">
        <v>68</v>
      </c>
      <c r="C12" s="52" t="s">
        <v>80</v>
      </c>
      <c r="D12" s="52" t="s">
        <v>69</v>
      </c>
      <c r="E12" s="53" t="s">
        <v>81</v>
      </c>
      <c r="F12" s="53" t="s">
        <v>70</v>
      </c>
      <c r="G12" s="52" t="s">
        <v>71</v>
      </c>
      <c r="H12" s="52" t="s">
        <v>72</v>
      </c>
      <c r="I12" s="52" t="s">
        <v>73</v>
      </c>
      <c r="J12" s="52" t="s">
        <v>74</v>
      </c>
      <c r="K12" s="52" t="s">
        <v>75</v>
      </c>
      <c r="L12" s="44"/>
      <c r="M12" s="57"/>
      <c r="N12" s="45"/>
    </row>
    <row r="13" spans="1:15" x14ac:dyDescent="0.25">
      <c r="A13" s="54">
        <v>1</v>
      </c>
      <c r="B13" s="130"/>
      <c r="C13" s="131" t="s">
        <v>83</v>
      </c>
      <c r="D13" s="131" t="s">
        <v>67</v>
      </c>
      <c r="E13" s="132"/>
      <c r="F13" s="132"/>
      <c r="G13" s="132"/>
      <c r="H13" s="132"/>
      <c r="I13" s="132"/>
      <c r="J13" s="132"/>
      <c r="K13" s="133"/>
      <c r="M13" s="48"/>
      <c r="N13" s="45"/>
    </row>
    <row r="14" spans="1:15" x14ac:dyDescent="0.25">
      <c r="A14" s="54">
        <f t="shared" ref="A14:A28" si="0">1+A13</f>
        <v>2</v>
      </c>
      <c r="B14" s="130"/>
      <c r="C14" s="131" t="s">
        <v>84</v>
      </c>
      <c r="D14" s="134" t="s">
        <v>184</v>
      </c>
      <c r="E14" s="132"/>
      <c r="F14" s="132"/>
      <c r="G14" s="132"/>
      <c r="H14" s="132"/>
      <c r="I14" s="132"/>
      <c r="J14" s="132"/>
      <c r="K14" s="133"/>
      <c r="L14" s="47"/>
      <c r="M14" s="56"/>
      <c r="N14" s="45"/>
    </row>
    <row r="15" spans="1:15" x14ac:dyDescent="0.25">
      <c r="A15" s="54">
        <f t="shared" si="0"/>
        <v>3</v>
      </c>
      <c r="B15" s="130"/>
      <c r="C15" s="131" t="s">
        <v>125</v>
      </c>
      <c r="D15" s="131" t="s">
        <v>94</v>
      </c>
      <c r="E15" s="132"/>
      <c r="F15" s="132"/>
      <c r="G15" s="132"/>
      <c r="H15" s="132"/>
      <c r="I15" s="132"/>
      <c r="J15" s="132"/>
      <c r="K15" s="133"/>
      <c r="L15" s="45"/>
      <c r="M15" s="57"/>
      <c r="N15" s="45"/>
    </row>
    <row r="16" spans="1:15" x14ac:dyDescent="0.25">
      <c r="A16" s="54">
        <f t="shared" si="0"/>
        <v>4</v>
      </c>
      <c r="B16" s="130"/>
      <c r="C16" s="131" t="s">
        <v>126</v>
      </c>
      <c r="D16" s="131" t="s">
        <v>95</v>
      </c>
      <c r="E16" s="132"/>
      <c r="F16" s="132"/>
      <c r="G16" s="132"/>
      <c r="H16" s="132"/>
      <c r="I16" s="132"/>
      <c r="J16" s="132"/>
      <c r="K16" s="133"/>
      <c r="N16" s="45"/>
      <c r="O16" s="55"/>
    </row>
    <row r="17" spans="1:15" x14ac:dyDescent="0.25">
      <c r="A17" s="54">
        <f t="shared" si="0"/>
        <v>5</v>
      </c>
      <c r="B17" s="130"/>
      <c r="C17" s="131" t="s">
        <v>127</v>
      </c>
      <c r="D17" s="131" t="s">
        <v>96</v>
      </c>
      <c r="E17" s="132"/>
      <c r="F17" s="132"/>
      <c r="G17" s="132"/>
      <c r="H17" s="132"/>
      <c r="I17" s="132"/>
      <c r="J17" s="132"/>
      <c r="K17" s="133"/>
      <c r="N17" s="45"/>
      <c r="O17" s="55"/>
    </row>
    <row r="18" spans="1:15" x14ac:dyDescent="0.25">
      <c r="A18" s="54">
        <f t="shared" si="0"/>
        <v>6</v>
      </c>
      <c r="B18" s="130"/>
      <c r="C18" s="131" t="s">
        <v>128</v>
      </c>
      <c r="D18" s="131" t="s">
        <v>97</v>
      </c>
      <c r="E18" s="132"/>
      <c r="F18" s="132"/>
      <c r="G18" s="132"/>
      <c r="H18" s="132"/>
      <c r="I18" s="132"/>
      <c r="J18" s="132"/>
      <c r="K18" s="135"/>
      <c r="N18" s="45"/>
      <c r="O18" s="55"/>
    </row>
    <row r="19" spans="1:15" x14ac:dyDescent="0.25">
      <c r="A19" s="54">
        <f t="shared" si="0"/>
        <v>7</v>
      </c>
      <c r="B19" s="130"/>
      <c r="C19" s="131" t="s">
        <v>129</v>
      </c>
      <c r="D19" s="131" t="s">
        <v>98</v>
      </c>
      <c r="E19" s="132"/>
      <c r="F19" s="132"/>
      <c r="G19" s="132"/>
      <c r="H19" s="132"/>
      <c r="I19" s="132"/>
      <c r="J19" s="132"/>
      <c r="K19" s="133"/>
      <c r="N19" s="45"/>
    </row>
    <row r="20" spans="1:15" x14ac:dyDescent="0.25">
      <c r="A20" s="54">
        <f t="shared" si="0"/>
        <v>8</v>
      </c>
      <c r="B20" s="130"/>
      <c r="C20" s="131" t="s">
        <v>130</v>
      </c>
      <c r="D20" s="131" t="s">
        <v>99</v>
      </c>
      <c r="E20" s="132"/>
      <c r="F20" s="132"/>
      <c r="G20" s="132"/>
      <c r="H20" s="132"/>
      <c r="I20" s="132"/>
      <c r="J20" s="132"/>
      <c r="K20" s="133"/>
      <c r="N20" s="45"/>
    </row>
    <row r="21" spans="1:15" x14ac:dyDescent="0.25">
      <c r="A21" s="54">
        <f t="shared" si="0"/>
        <v>9</v>
      </c>
      <c r="B21" s="130"/>
      <c r="C21" s="131" t="s">
        <v>131</v>
      </c>
      <c r="D21" s="131" t="s">
        <v>100</v>
      </c>
      <c r="E21" s="132"/>
      <c r="F21" s="132"/>
      <c r="G21" s="132"/>
      <c r="H21" s="132"/>
      <c r="I21" s="132"/>
      <c r="J21" s="132"/>
      <c r="K21" s="133"/>
    </row>
    <row r="22" spans="1:15" x14ac:dyDescent="0.25">
      <c r="A22" s="54">
        <f t="shared" si="0"/>
        <v>10</v>
      </c>
      <c r="B22" s="130"/>
      <c r="C22" s="131" t="s">
        <v>132</v>
      </c>
      <c r="D22" s="131" t="s">
        <v>101</v>
      </c>
      <c r="E22" s="132"/>
      <c r="F22" s="132"/>
      <c r="G22" s="132"/>
      <c r="H22" s="132"/>
      <c r="I22" s="132"/>
      <c r="J22" s="132"/>
      <c r="K22" s="133"/>
    </row>
    <row r="23" spans="1:15" x14ac:dyDescent="0.25">
      <c r="A23" s="54">
        <f t="shared" si="0"/>
        <v>11</v>
      </c>
      <c r="B23" s="130"/>
      <c r="C23" s="131" t="s">
        <v>133</v>
      </c>
      <c r="D23" s="131" t="s">
        <v>102</v>
      </c>
      <c r="E23" s="132"/>
      <c r="F23" s="132"/>
      <c r="G23" s="132"/>
      <c r="H23" s="132"/>
      <c r="I23" s="132"/>
      <c r="J23" s="132"/>
      <c r="K23" s="133"/>
    </row>
    <row r="24" spans="1:15" x14ac:dyDescent="0.25">
      <c r="A24" s="54">
        <f t="shared" si="0"/>
        <v>12</v>
      </c>
      <c r="B24" s="130"/>
      <c r="C24" s="131" t="s">
        <v>138</v>
      </c>
      <c r="D24" s="131" t="s">
        <v>103</v>
      </c>
      <c r="E24" s="132"/>
      <c r="F24" s="132"/>
      <c r="G24" s="132"/>
      <c r="H24" s="132"/>
      <c r="I24" s="132"/>
      <c r="J24" s="132"/>
      <c r="K24" s="133"/>
      <c r="L24" s="45"/>
    </row>
    <row r="25" spans="1:15" x14ac:dyDescent="0.25">
      <c r="A25" s="54">
        <f t="shared" si="0"/>
        <v>13</v>
      </c>
      <c r="B25" s="130"/>
      <c r="C25" s="131" t="s">
        <v>134</v>
      </c>
      <c r="D25" s="131" t="s">
        <v>104</v>
      </c>
      <c r="E25" s="132"/>
      <c r="F25" s="132"/>
      <c r="G25" s="132"/>
      <c r="H25" s="132"/>
      <c r="I25" s="132"/>
      <c r="J25" s="132"/>
      <c r="K25" s="133"/>
    </row>
    <row r="26" spans="1:15" x14ac:dyDescent="0.25">
      <c r="A26" s="54">
        <f t="shared" si="0"/>
        <v>14</v>
      </c>
      <c r="B26" s="130"/>
      <c r="C26" s="131" t="s">
        <v>135</v>
      </c>
      <c r="D26" s="131" t="s">
        <v>105</v>
      </c>
      <c r="E26" s="132"/>
      <c r="F26" s="132"/>
      <c r="G26" s="132"/>
      <c r="H26" s="132"/>
      <c r="I26" s="132"/>
      <c r="J26" s="132"/>
      <c r="K26" s="133"/>
    </row>
    <row r="27" spans="1:15" x14ac:dyDescent="0.25">
      <c r="A27" s="54">
        <f t="shared" si="0"/>
        <v>15</v>
      </c>
      <c r="B27" s="130"/>
      <c r="C27" s="131" t="s">
        <v>136</v>
      </c>
      <c r="D27" s="131" t="s">
        <v>106</v>
      </c>
      <c r="E27" s="132"/>
      <c r="F27" s="132"/>
      <c r="G27" s="132"/>
      <c r="H27" s="132"/>
      <c r="I27" s="132"/>
      <c r="J27" s="132"/>
      <c r="K27" s="133"/>
    </row>
    <row r="28" spans="1:15" x14ac:dyDescent="0.25">
      <c r="A28" s="54">
        <f t="shared" si="0"/>
        <v>16</v>
      </c>
      <c r="B28" s="130"/>
      <c r="C28" s="131" t="s">
        <v>137</v>
      </c>
      <c r="D28" s="131" t="s">
        <v>107</v>
      </c>
      <c r="E28" s="132"/>
      <c r="F28" s="132"/>
      <c r="G28" s="132"/>
      <c r="H28" s="132"/>
      <c r="I28" s="132"/>
      <c r="J28" s="132"/>
      <c r="K28" s="133"/>
    </row>
    <row r="29" spans="1:15" x14ac:dyDescent="0.25">
      <c r="C29" s="43"/>
      <c r="D29" s="43"/>
      <c r="F29" s="43"/>
      <c r="G29" s="43"/>
      <c r="H29" s="43"/>
    </row>
    <row r="30" spans="1:15" x14ac:dyDescent="0.2">
      <c r="A30" s="118" t="s">
        <v>79</v>
      </c>
      <c r="B30" s="117"/>
      <c r="C30" s="43"/>
      <c r="D30" s="43"/>
      <c r="F30" s="43"/>
      <c r="G30" s="43"/>
      <c r="H30" s="43"/>
    </row>
    <row r="31" spans="1:15" x14ac:dyDescent="0.25">
      <c r="A31" s="50">
        <v>1</v>
      </c>
      <c r="B31" s="43" t="s">
        <v>82</v>
      </c>
      <c r="C31" s="43"/>
      <c r="D31" s="43"/>
      <c r="F31" s="43"/>
      <c r="G31" s="43"/>
      <c r="H31" s="43"/>
    </row>
    <row r="32" spans="1:15" x14ac:dyDescent="0.25">
      <c r="A32" s="50">
        <v>2</v>
      </c>
      <c r="B32" s="43" t="s">
        <v>93</v>
      </c>
      <c r="C32" s="43"/>
      <c r="D32" s="43"/>
      <c r="F32" s="43"/>
      <c r="G32" s="43"/>
      <c r="H32" s="43"/>
    </row>
    <row r="33" spans="1:10" x14ac:dyDescent="0.25">
      <c r="A33" s="50">
        <v>3</v>
      </c>
      <c r="B33" s="43" t="s">
        <v>141</v>
      </c>
      <c r="C33" s="43"/>
      <c r="D33" s="43"/>
      <c r="F33" s="43"/>
      <c r="G33" s="43"/>
      <c r="H33" s="43"/>
    </row>
    <row r="34" spans="1:10" x14ac:dyDescent="0.25">
      <c r="A34" s="50">
        <v>4</v>
      </c>
      <c r="B34" s="43" t="s">
        <v>76</v>
      </c>
      <c r="C34" s="43"/>
      <c r="D34" s="43"/>
      <c r="F34" s="43"/>
      <c r="G34" s="43"/>
      <c r="H34" s="43"/>
    </row>
    <row r="35" spans="1:10" x14ac:dyDescent="0.25">
      <c r="A35" s="50">
        <v>5</v>
      </c>
      <c r="B35" s="43" t="s">
        <v>142</v>
      </c>
      <c r="F35" s="3"/>
    </row>
    <row r="36" spans="1:10" x14ac:dyDescent="0.25">
      <c r="A36" s="50">
        <v>6</v>
      </c>
      <c r="B36" s="43" t="s">
        <v>77</v>
      </c>
      <c r="C36" s="43"/>
      <c r="D36" s="43"/>
      <c r="F36" s="3"/>
      <c r="J36" s="50"/>
    </row>
    <row r="37" spans="1:10" s="1" customFormat="1" x14ac:dyDescent="0.25">
      <c r="A37" s="50">
        <v>7</v>
      </c>
      <c r="B37" s="43" t="s">
        <v>144</v>
      </c>
      <c r="F37" s="95"/>
      <c r="G37" s="96"/>
      <c r="H37" s="96"/>
      <c r="J37" s="94"/>
    </row>
    <row r="38" spans="1:10" s="1" customFormat="1" x14ac:dyDescent="0.25">
      <c r="A38" s="50">
        <v>8</v>
      </c>
      <c r="B38" s="43" t="s">
        <v>143</v>
      </c>
      <c r="F38" s="95"/>
      <c r="G38" s="96"/>
      <c r="H38" s="96"/>
      <c r="J38" s="94"/>
    </row>
    <row r="39" spans="1:10" x14ac:dyDescent="0.25">
      <c r="A39" s="50">
        <v>9</v>
      </c>
      <c r="B39" s="43" t="s">
        <v>78</v>
      </c>
      <c r="C39" s="43"/>
      <c r="D39" s="43"/>
      <c r="F39" s="3"/>
    </row>
    <row r="40" spans="1:10" x14ac:dyDescent="0.25">
      <c r="A40" s="50"/>
      <c r="C40" s="43"/>
      <c r="D40" s="43"/>
      <c r="F40" s="3"/>
    </row>
    <row r="41" spans="1:10" x14ac:dyDescent="0.25">
      <c r="A41" s="50"/>
      <c r="C41" s="43"/>
      <c r="D41" s="43"/>
      <c r="F41" s="3"/>
    </row>
    <row r="42" spans="1:10" x14ac:dyDescent="0.25">
      <c r="C42" s="43"/>
      <c r="D42" s="43"/>
      <c r="F42" s="3"/>
    </row>
    <row r="43" spans="1:10" x14ac:dyDescent="0.25">
      <c r="A43" s="50"/>
      <c r="C43" s="43"/>
      <c r="D43" s="43"/>
      <c r="F43" s="3"/>
    </row>
    <row r="44" spans="1:10" x14ac:dyDescent="0.25">
      <c r="C44" s="43"/>
      <c r="D44" s="43"/>
      <c r="F44" s="3"/>
    </row>
    <row r="45" spans="1:10" x14ac:dyDescent="0.25">
      <c r="C45" s="43"/>
      <c r="D45" s="43"/>
      <c r="F45" s="3"/>
    </row>
    <row r="46" spans="1:10" x14ac:dyDescent="0.25">
      <c r="C46" s="43"/>
      <c r="D46" s="43"/>
      <c r="F46" s="3"/>
    </row>
    <row r="47" spans="1:10" x14ac:dyDescent="0.25">
      <c r="C47" s="43"/>
      <c r="D47" s="43"/>
      <c r="F47" s="3"/>
    </row>
    <row r="48" spans="1:10" x14ac:dyDescent="0.25">
      <c r="C48" s="43"/>
      <c r="D48" s="43"/>
      <c r="F48" s="3"/>
    </row>
    <row r="49" spans="3:8" x14ac:dyDescent="0.25">
      <c r="C49" s="43"/>
      <c r="D49" s="43"/>
      <c r="F49" s="3"/>
    </row>
    <row r="50" spans="3:8" x14ac:dyDescent="0.25">
      <c r="C50" s="43"/>
      <c r="D50" s="43"/>
      <c r="F50" s="3"/>
    </row>
    <row r="51" spans="3:8" x14ac:dyDescent="0.25">
      <c r="C51" s="43"/>
      <c r="D51" s="43"/>
      <c r="F51" s="3"/>
    </row>
    <row r="52" spans="3:8" x14ac:dyDescent="0.25">
      <c r="C52" s="43"/>
      <c r="D52" s="43"/>
      <c r="F52" s="3"/>
      <c r="G52" s="43"/>
      <c r="H52" s="43"/>
    </row>
    <row r="53" spans="3:8" x14ac:dyDescent="0.25">
      <c r="C53" s="43"/>
      <c r="D53" s="43"/>
      <c r="F53" s="3"/>
      <c r="G53" s="43"/>
      <c r="H53" s="43"/>
    </row>
  </sheetData>
  <sheetProtection password="CCB6" sheet="1" objects="1" scenarios="1"/>
  <mergeCells count="1">
    <mergeCell ref="L2:M2"/>
  </mergeCells>
  <pageMargins left="0.46" right="0.28000000000000003" top="0.37" bottom="0.24" header="0.3" footer="0.2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18"/>
  <sheetViews>
    <sheetView zoomScale="80" zoomScaleNormal="80" workbookViewId="0"/>
  </sheetViews>
  <sheetFormatPr defaultRowHeight="12.75" x14ac:dyDescent="0.25"/>
  <cols>
    <col min="1" max="1" width="2.7109375" style="136" customWidth="1"/>
    <col min="2" max="3" width="55.7109375" style="63" customWidth="1"/>
    <col min="4" max="6" width="4.28515625" style="137" customWidth="1"/>
    <col min="7" max="7" width="2.28515625" style="137" customWidth="1"/>
    <col min="8" max="10" width="4.28515625" style="137" customWidth="1"/>
    <col min="11" max="11" width="2.28515625" style="137" customWidth="1"/>
    <col min="12" max="14" width="4.28515625" style="137" customWidth="1"/>
    <col min="15" max="15" width="2.28515625" style="137" customWidth="1"/>
    <col min="16" max="18" width="4.28515625" style="137" customWidth="1"/>
    <col min="19" max="19" width="2.28515625" style="137" customWidth="1"/>
    <col min="20" max="22" width="4.28515625" style="137" customWidth="1"/>
    <col min="23" max="23" width="2.28515625" style="137" customWidth="1"/>
    <col min="24" max="26" width="4.28515625" style="137" customWidth="1"/>
    <col min="27" max="27" width="2.28515625" style="137" customWidth="1"/>
    <col min="28" max="30" width="4.28515625" style="137" customWidth="1"/>
    <col min="31" max="31" width="2.28515625" style="137" customWidth="1"/>
    <col min="32" max="34" width="4.28515625" style="137" customWidth="1"/>
    <col min="35" max="35" width="2.28515625" style="137" customWidth="1"/>
    <col min="36" max="40" width="4.28515625" style="137" customWidth="1"/>
    <col min="41" max="41" width="2.28515625" style="137" customWidth="1"/>
    <col min="42" max="46" width="4.28515625" style="137" customWidth="1"/>
    <col min="47" max="47" width="2.28515625" style="137" customWidth="1"/>
    <col min="48" max="52" width="4.28515625" style="137" customWidth="1"/>
    <col min="53" max="53" width="2.28515625" style="137" customWidth="1"/>
    <col min="54" max="58" width="4.28515625" style="137" customWidth="1"/>
    <col min="59" max="59" width="2.28515625" style="137" customWidth="1"/>
    <col min="60" max="64" width="4.28515625" style="137" customWidth="1"/>
    <col min="65" max="65" width="2.28515625" style="137" customWidth="1"/>
    <col min="66" max="70" width="4.28515625" style="137" customWidth="1"/>
    <col min="71" max="71" width="2.28515625" style="137" customWidth="1"/>
    <col min="72" max="76" width="4.28515625" style="137" customWidth="1"/>
    <col min="77" max="77" width="2.28515625" style="137" customWidth="1"/>
    <col min="78" max="82" width="4.28515625" style="137" customWidth="1"/>
    <col min="83" max="16384" width="9.140625" style="137"/>
  </cols>
  <sheetData>
    <row r="1" spans="1:34" x14ac:dyDescent="0.25">
      <c r="B1" s="86" t="s">
        <v>62</v>
      </c>
      <c r="C1" s="85" t="s">
        <v>140</v>
      </c>
      <c r="D1" s="137" t="s">
        <v>14</v>
      </c>
      <c r="G1" s="138" t="s">
        <v>15</v>
      </c>
      <c r="M1" s="313" t="str">
        <f>NAW!C3</f>
        <v>Klein Goldewijk</v>
      </c>
      <c r="N1" s="313"/>
      <c r="O1" s="313"/>
      <c r="P1" s="313"/>
      <c r="Q1" s="313"/>
      <c r="T1" s="291" t="s">
        <v>7</v>
      </c>
      <c r="U1" s="292"/>
      <c r="V1" s="137" t="s">
        <v>3</v>
      </c>
      <c r="AB1" s="293" t="s">
        <v>8</v>
      </c>
      <c r="AC1" s="293"/>
      <c r="AD1" s="137" t="s">
        <v>2</v>
      </c>
    </row>
    <row r="2" spans="1:34" x14ac:dyDescent="0.25">
      <c r="B2" s="86"/>
      <c r="C2" s="86"/>
      <c r="D2" s="297" t="str">
        <f>NAW!C1</f>
        <v>V43</v>
      </c>
      <c r="E2" s="297"/>
      <c r="F2" s="138"/>
      <c r="G2" s="138" t="s">
        <v>139</v>
      </c>
      <c r="H2" s="138"/>
      <c r="I2" s="138"/>
      <c r="J2" s="138"/>
      <c r="M2" s="139" t="str">
        <f>NAW!C8</f>
        <v>gldc</v>
      </c>
      <c r="T2" s="298" t="s">
        <v>10</v>
      </c>
      <c r="U2" s="298"/>
      <c r="V2" s="137" t="s">
        <v>0</v>
      </c>
      <c r="AB2" s="294"/>
      <c r="AC2" s="294"/>
      <c r="AD2" s="137" t="s">
        <v>4</v>
      </c>
    </row>
    <row r="3" spans="1:34" x14ac:dyDescent="0.25">
      <c r="B3" s="86"/>
      <c r="C3" s="86"/>
      <c r="F3" s="138"/>
      <c r="G3" s="138" t="s">
        <v>9</v>
      </c>
      <c r="H3" s="138"/>
      <c r="I3" s="138"/>
      <c r="J3" s="138"/>
      <c r="M3" s="139" t="str">
        <f>NAW!C9</f>
        <v>brns</v>
      </c>
      <c r="N3" s="138"/>
      <c r="P3" s="140"/>
    </row>
    <row r="4" spans="1:34" x14ac:dyDescent="0.25">
      <c r="B4" s="86"/>
      <c r="C4" s="86"/>
      <c r="D4" s="138"/>
      <c r="E4" s="138"/>
      <c r="F4" s="138"/>
      <c r="G4" s="138" t="s">
        <v>11</v>
      </c>
      <c r="H4" s="138"/>
      <c r="I4" s="138"/>
      <c r="J4" s="138"/>
      <c r="M4" s="139" t="str">
        <f>NAW!C10</f>
        <v>rdth</v>
      </c>
      <c r="N4" s="138"/>
      <c r="P4" s="140"/>
    </row>
    <row r="5" spans="1:34" x14ac:dyDescent="0.25">
      <c r="B5" s="86"/>
      <c r="C5" s="86"/>
    </row>
    <row r="6" spans="1:34" s="143" customFormat="1" ht="24.75" customHeight="1" x14ac:dyDescent="0.25">
      <c r="A6" s="136"/>
      <c r="B6" s="86"/>
      <c r="C6" s="86"/>
      <c r="D6" s="295" t="s">
        <v>5</v>
      </c>
      <c r="E6" s="296"/>
      <c r="F6" s="296"/>
      <c r="G6" s="141"/>
      <c r="H6" s="295" t="s">
        <v>5</v>
      </c>
      <c r="I6" s="296"/>
      <c r="J6" s="296"/>
      <c r="K6" s="142"/>
      <c r="L6" s="295" t="s">
        <v>5</v>
      </c>
      <c r="M6" s="296"/>
      <c r="N6" s="296"/>
      <c r="O6" s="142"/>
      <c r="P6" s="295" t="s">
        <v>5</v>
      </c>
      <c r="Q6" s="296"/>
      <c r="R6" s="296"/>
      <c r="S6" s="142"/>
      <c r="T6" s="295" t="s">
        <v>5</v>
      </c>
      <c r="U6" s="296"/>
      <c r="V6" s="296"/>
      <c r="W6" s="142"/>
      <c r="X6" s="295" t="s">
        <v>5</v>
      </c>
      <c r="Y6" s="296"/>
      <c r="Z6" s="296"/>
      <c r="AB6" s="295" t="s">
        <v>5</v>
      </c>
      <c r="AC6" s="296"/>
      <c r="AD6" s="296"/>
      <c r="AF6" s="295" t="s">
        <v>5</v>
      </c>
      <c r="AG6" s="296"/>
      <c r="AH6" s="296"/>
    </row>
    <row r="7" spans="1:34" s="149" customFormat="1" x14ac:dyDescent="0.25">
      <c r="A7" s="144"/>
      <c r="B7" s="62"/>
      <c r="C7" s="145" t="s">
        <v>17</v>
      </c>
      <c r="D7" s="146">
        <v>1</v>
      </c>
      <c r="E7" s="146">
        <v>2</v>
      </c>
      <c r="F7" s="146">
        <v>3</v>
      </c>
      <c r="G7" s="147"/>
      <c r="H7" s="148">
        <v>1</v>
      </c>
      <c r="I7" s="148">
        <v>2</v>
      </c>
      <c r="J7" s="148">
        <v>3</v>
      </c>
      <c r="K7" s="147"/>
      <c r="L7" s="148">
        <v>1</v>
      </c>
      <c r="M7" s="148">
        <v>2</v>
      </c>
      <c r="N7" s="148">
        <v>3</v>
      </c>
      <c r="O7" s="147"/>
      <c r="P7" s="148">
        <v>1</v>
      </c>
      <c r="Q7" s="148">
        <v>2</v>
      </c>
      <c r="R7" s="148">
        <v>3</v>
      </c>
      <c r="S7" s="147"/>
      <c r="T7" s="148">
        <v>1</v>
      </c>
      <c r="U7" s="148">
        <v>2</v>
      </c>
      <c r="V7" s="148">
        <v>3</v>
      </c>
      <c r="W7" s="147"/>
      <c r="X7" s="148">
        <v>1</v>
      </c>
      <c r="Y7" s="148">
        <v>2</v>
      </c>
      <c r="Z7" s="148">
        <v>3</v>
      </c>
      <c r="AB7" s="148">
        <v>1</v>
      </c>
      <c r="AC7" s="148">
        <v>2</v>
      </c>
      <c r="AD7" s="148">
        <v>3</v>
      </c>
      <c r="AF7" s="148">
        <v>1</v>
      </c>
      <c r="AG7" s="148">
        <v>2</v>
      </c>
      <c r="AH7" s="148">
        <v>3</v>
      </c>
    </row>
    <row r="8" spans="1:34" s="149" customFormat="1" ht="15.75" x14ac:dyDescent="0.25">
      <c r="A8" s="144"/>
      <c r="B8" s="62"/>
      <c r="C8" s="299" t="s">
        <v>13</v>
      </c>
      <c r="D8" s="308" t="str">
        <f>NAW!C13</f>
        <v>Jan</v>
      </c>
      <c r="E8" s="309"/>
      <c r="F8" s="310"/>
      <c r="G8" s="147"/>
      <c r="H8" s="308" t="str">
        <f>NAW!C14</f>
        <v>Piet</v>
      </c>
      <c r="I8" s="309"/>
      <c r="J8" s="310"/>
      <c r="K8" s="147"/>
      <c r="L8" s="308" t="str">
        <f>NAW!C15</f>
        <v>a</v>
      </c>
      <c r="M8" s="309"/>
      <c r="N8" s="310"/>
      <c r="O8" s="147"/>
      <c r="P8" s="308" t="str">
        <f>NAW!C16</f>
        <v>b</v>
      </c>
      <c r="Q8" s="309"/>
      <c r="R8" s="310"/>
      <c r="S8" s="147"/>
      <c r="T8" s="308" t="str">
        <f>NAW!C17</f>
        <v>c</v>
      </c>
      <c r="U8" s="309"/>
      <c r="V8" s="310"/>
      <c r="W8" s="147"/>
      <c r="X8" s="308" t="str">
        <f>NAW!C18</f>
        <v>d</v>
      </c>
      <c r="Y8" s="309"/>
      <c r="Z8" s="310"/>
      <c r="AB8" s="308" t="str">
        <f>NAW!C19</f>
        <v>e</v>
      </c>
      <c r="AC8" s="309"/>
      <c r="AD8" s="310"/>
      <c r="AF8" s="308" t="str">
        <f>NAW!C20</f>
        <v>f</v>
      </c>
      <c r="AG8" s="309"/>
      <c r="AH8" s="310"/>
    </row>
    <row r="9" spans="1:34" ht="15.75" x14ac:dyDescent="0.25">
      <c r="B9" s="86" t="s">
        <v>18</v>
      </c>
      <c r="C9" s="299"/>
      <c r="D9" s="305" t="str">
        <f>NAW!D13</f>
        <v>Voorbeeld</v>
      </c>
      <c r="E9" s="306"/>
      <c r="F9" s="307"/>
      <c r="G9" s="150"/>
      <c r="H9" s="305" t="str">
        <f>NAW!D14</f>
        <v>Leerling 2</v>
      </c>
      <c r="I9" s="306"/>
      <c r="J9" s="307"/>
      <c r="K9" s="150"/>
      <c r="L9" s="305" t="str">
        <f>NAW!D15</f>
        <v>Leerling 3</v>
      </c>
      <c r="M9" s="306"/>
      <c r="N9" s="307"/>
      <c r="O9" s="150"/>
      <c r="P9" s="305" t="str">
        <f>NAW!D16</f>
        <v>Leerling 4</v>
      </c>
      <c r="Q9" s="306"/>
      <c r="R9" s="307"/>
      <c r="S9" s="150"/>
      <c r="T9" s="305" t="str">
        <f>NAW!D17</f>
        <v>Leerling 5</v>
      </c>
      <c r="U9" s="306"/>
      <c r="V9" s="307"/>
      <c r="W9" s="150"/>
      <c r="X9" s="305" t="str">
        <f>NAW!D18</f>
        <v>Leerling 6</v>
      </c>
      <c r="Y9" s="306"/>
      <c r="Z9" s="307"/>
      <c r="AA9" s="150"/>
      <c r="AB9" s="305" t="str">
        <f>NAW!D19</f>
        <v>Leerling 7</v>
      </c>
      <c r="AC9" s="306"/>
      <c r="AD9" s="307"/>
      <c r="AE9" s="150"/>
      <c r="AF9" s="305" t="str">
        <f>NAW!D20</f>
        <v>Leerling 8</v>
      </c>
      <c r="AG9" s="306"/>
      <c r="AH9" s="307"/>
    </row>
    <row r="10" spans="1:34" s="149" customFormat="1" x14ac:dyDescent="0.25">
      <c r="A10" s="136"/>
      <c r="B10" s="87" t="s">
        <v>57</v>
      </c>
      <c r="C10" s="87" t="s">
        <v>58</v>
      </c>
      <c r="D10" s="151"/>
      <c r="E10" s="152"/>
      <c r="F10" s="152"/>
      <c r="G10" s="147"/>
      <c r="H10" s="153"/>
      <c r="I10" s="154"/>
      <c r="J10" s="154"/>
      <c r="K10" s="147"/>
      <c r="L10" s="153"/>
      <c r="M10" s="154"/>
      <c r="N10" s="154"/>
      <c r="O10" s="147"/>
      <c r="P10" s="153"/>
      <c r="Q10" s="154"/>
      <c r="R10" s="154"/>
      <c r="S10" s="147"/>
      <c r="T10" s="153"/>
      <c r="U10" s="154"/>
      <c r="V10" s="154"/>
      <c r="W10" s="147"/>
      <c r="X10" s="153"/>
      <c r="Y10" s="154"/>
      <c r="Z10" s="154"/>
      <c r="AB10" s="153"/>
      <c r="AC10" s="154"/>
      <c r="AD10" s="154"/>
      <c r="AF10" s="153"/>
      <c r="AG10" s="154"/>
      <c r="AH10" s="154"/>
    </row>
    <row r="11" spans="1:34" ht="25.5" x14ac:dyDescent="0.25">
      <c r="A11" s="136">
        <v>1</v>
      </c>
      <c r="B11" s="88" t="s">
        <v>19</v>
      </c>
      <c r="C11" s="88" t="s">
        <v>116</v>
      </c>
      <c r="D11" s="155">
        <f>'Jan Voorbeeld'!$D$6</f>
        <v>6</v>
      </c>
      <c r="E11" s="156">
        <f>'Jan Voorbeeld'!$J$6</f>
        <v>6</v>
      </c>
      <c r="F11" s="157">
        <f>'Jan Voorbeeld'!$P$6</f>
        <v>6.833333333333333</v>
      </c>
      <c r="G11" s="158"/>
      <c r="H11" s="155" t="str">
        <f>'Leerling 2'!$D$6</f>
        <v xml:space="preserve"> </v>
      </c>
      <c r="I11" s="156" t="str">
        <f>'Leerling 2'!$J$6</f>
        <v xml:space="preserve"> </v>
      </c>
      <c r="J11" s="157" t="str">
        <f>'Leerling 2'!$P$6</f>
        <v xml:space="preserve"> </v>
      </c>
      <c r="K11" s="158"/>
      <c r="L11" s="155" t="str">
        <f>'Leerling 3'!$D$6</f>
        <v xml:space="preserve"> </v>
      </c>
      <c r="M11" s="156" t="str">
        <f>'Leerling 3'!$J$6</f>
        <v xml:space="preserve"> </v>
      </c>
      <c r="N11" s="157" t="str">
        <f>'Leerling 3'!$P$6</f>
        <v xml:space="preserve"> </v>
      </c>
      <c r="O11" s="158"/>
      <c r="P11" s="155">
        <v>4</v>
      </c>
      <c r="Q11" s="156" t="str">
        <f>'Leerling 4'!$J$6</f>
        <v xml:space="preserve"> </v>
      </c>
      <c r="R11" s="157" t="str">
        <f>'Leerling 4'!$P$6</f>
        <v xml:space="preserve"> </v>
      </c>
      <c r="S11" s="158"/>
      <c r="T11" s="155" t="str">
        <f>'Leerling 5'!$D$6</f>
        <v xml:space="preserve"> </v>
      </c>
      <c r="U11" s="156" t="str">
        <f>'Leerling 5'!$J$6</f>
        <v xml:space="preserve"> </v>
      </c>
      <c r="V11" s="157" t="str">
        <f>'Leerling 5'!$P$6</f>
        <v xml:space="preserve"> </v>
      </c>
      <c r="W11" s="158"/>
      <c r="X11" s="155" t="str">
        <f>'Leerling 6'!$D$6</f>
        <v xml:space="preserve"> </v>
      </c>
      <c r="Y11" s="156" t="str">
        <f>'Leerling 6'!$J$6</f>
        <v xml:space="preserve"> </v>
      </c>
      <c r="Z11" s="157" t="str">
        <f>'Leerling 6'!$P$6</f>
        <v xml:space="preserve"> </v>
      </c>
      <c r="AB11" s="155" t="str">
        <f>'Leerling 7'!$D$6</f>
        <v xml:space="preserve"> </v>
      </c>
      <c r="AC11" s="156" t="str">
        <f>'Leerling 7'!$J$6</f>
        <v xml:space="preserve"> </v>
      </c>
      <c r="AD11" s="157" t="str">
        <f>'Leerling 7'!$P$6</f>
        <v xml:space="preserve"> </v>
      </c>
      <c r="AF11" s="155" t="str">
        <f>'Leerling 8'!$D$6</f>
        <v xml:space="preserve"> </v>
      </c>
      <c r="AG11" s="156" t="str">
        <f>'Leerling 8'!$J$6</f>
        <v xml:space="preserve"> </v>
      </c>
      <c r="AH11" s="157" t="str">
        <f>'Leerling 8'!$P$6</f>
        <v xml:space="preserve"> </v>
      </c>
    </row>
    <row r="12" spans="1:34" x14ac:dyDescent="0.25">
      <c r="A12" s="136">
        <v>2</v>
      </c>
      <c r="B12" s="88" t="s">
        <v>20</v>
      </c>
      <c r="C12" s="88" t="s">
        <v>117</v>
      </c>
      <c r="D12" s="159">
        <f>'Jan Voorbeeld'!$D$7</f>
        <v>5.1666666666666661</v>
      </c>
      <c r="E12" s="160">
        <f>'Jan Voorbeeld'!$J$7</f>
        <v>6.833333333333333</v>
      </c>
      <c r="F12" s="161">
        <f>'Jan Voorbeeld'!$P$7</f>
        <v>6.833333333333333</v>
      </c>
      <c r="G12" s="158"/>
      <c r="H12" s="155" t="str">
        <f>'Leerling 2'!$D$7</f>
        <v xml:space="preserve"> </v>
      </c>
      <c r="I12" s="156" t="str">
        <f>'Leerling 2'!$J$7</f>
        <v xml:space="preserve"> </v>
      </c>
      <c r="J12" s="157" t="str">
        <f>'Leerling 2'!$P$7</f>
        <v xml:space="preserve"> </v>
      </c>
      <c r="K12" s="158"/>
      <c r="L12" s="159" t="str">
        <f>'Leerling 3'!$D$7</f>
        <v xml:space="preserve"> </v>
      </c>
      <c r="M12" s="160" t="str">
        <f>'Leerling 3'!$J$7</f>
        <v xml:space="preserve"> </v>
      </c>
      <c r="N12" s="161" t="str">
        <f>'Leerling 3'!$P$7</f>
        <v xml:space="preserve"> </v>
      </c>
      <c r="O12" s="158"/>
      <c r="P12" s="159" t="str">
        <f>'Leerling 4'!$D$7</f>
        <v xml:space="preserve"> </v>
      </c>
      <c r="Q12" s="160" t="str">
        <f>'Leerling 4'!$J$7</f>
        <v xml:space="preserve"> </v>
      </c>
      <c r="R12" s="161" t="str">
        <f>'Leerling 4'!$P$7</f>
        <v xml:space="preserve"> </v>
      </c>
      <c r="S12" s="158"/>
      <c r="T12" s="159" t="str">
        <f>'Leerling 5'!$D$7</f>
        <v xml:space="preserve"> </v>
      </c>
      <c r="U12" s="160" t="str">
        <f>'Leerling 5'!$J$7</f>
        <v xml:space="preserve"> </v>
      </c>
      <c r="V12" s="161" t="str">
        <f>'Leerling 5'!$P$7</f>
        <v xml:space="preserve"> </v>
      </c>
      <c r="W12" s="158"/>
      <c r="X12" s="159" t="str">
        <f>'Leerling 6'!$D$7</f>
        <v xml:space="preserve"> </v>
      </c>
      <c r="Y12" s="160" t="str">
        <f>'Leerling 6'!$J$7</f>
        <v xml:space="preserve"> </v>
      </c>
      <c r="Z12" s="161" t="str">
        <f>'Leerling 6'!$P$7</f>
        <v xml:space="preserve"> </v>
      </c>
      <c r="AB12" s="159" t="str">
        <f>'Leerling 7'!$D$7</f>
        <v xml:space="preserve"> </v>
      </c>
      <c r="AC12" s="160" t="str">
        <f>'Leerling 7'!$J$7</f>
        <v xml:space="preserve"> </v>
      </c>
      <c r="AD12" s="161" t="str">
        <f>'Leerling 7'!$P$7</f>
        <v xml:space="preserve"> </v>
      </c>
      <c r="AF12" s="159" t="str">
        <f>'Leerling 8'!$D$7</f>
        <v xml:space="preserve"> </v>
      </c>
      <c r="AG12" s="160" t="str">
        <f>'Leerling 8'!$J$7</f>
        <v xml:space="preserve"> </v>
      </c>
      <c r="AH12" s="161" t="str">
        <f>'Leerling 8'!$P$7</f>
        <v xml:space="preserve"> </v>
      </c>
    </row>
    <row r="13" spans="1:34" ht="25.5" x14ac:dyDescent="0.25">
      <c r="A13" s="136">
        <v>3</v>
      </c>
      <c r="B13" s="88" t="s">
        <v>21</v>
      </c>
      <c r="C13" s="88" t="s">
        <v>118</v>
      </c>
      <c r="D13" s="159">
        <f>'Jan Voorbeeld'!$D$8</f>
        <v>4.333333333333333</v>
      </c>
      <c r="E13" s="160">
        <f>'Jan Voorbeeld'!$J$8</f>
        <v>6</v>
      </c>
      <c r="F13" s="161">
        <f>'Jan Voorbeeld'!$P$8</f>
        <v>6</v>
      </c>
      <c r="G13" s="158"/>
      <c r="H13" s="155" t="str">
        <f>'Leerling 2'!$D$8</f>
        <v xml:space="preserve"> </v>
      </c>
      <c r="I13" s="156" t="str">
        <f>'Leerling 2'!$J$8</f>
        <v xml:space="preserve"> </v>
      </c>
      <c r="J13" s="157" t="str">
        <f>'Leerling 2'!$P$8</f>
        <v xml:space="preserve"> </v>
      </c>
      <c r="K13" s="158"/>
      <c r="L13" s="159" t="str">
        <f>'Leerling 3'!$D$8</f>
        <v xml:space="preserve"> </v>
      </c>
      <c r="M13" s="160" t="str">
        <f>'Leerling 3'!$J$8</f>
        <v xml:space="preserve"> </v>
      </c>
      <c r="N13" s="161" t="str">
        <f>'Leerling 3'!$P$8</f>
        <v xml:space="preserve"> </v>
      </c>
      <c r="O13" s="158"/>
      <c r="P13" s="159" t="str">
        <f>'Leerling 4'!$D$8</f>
        <v xml:space="preserve"> </v>
      </c>
      <c r="Q13" s="160" t="str">
        <f>'Leerling 4'!$J$8</f>
        <v xml:space="preserve"> </v>
      </c>
      <c r="R13" s="161" t="str">
        <f>'Leerling 4'!$P$8</f>
        <v xml:space="preserve"> </v>
      </c>
      <c r="S13" s="158"/>
      <c r="T13" s="159" t="str">
        <f>'Leerling 5'!$D$8</f>
        <v xml:space="preserve"> </v>
      </c>
      <c r="U13" s="160" t="str">
        <f>'Leerling 5'!$J$8</f>
        <v xml:space="preserve"> </v>
      </c>
      <c r="V13" s="161" t="str">
        <f>'Leerling 5'!$P$8</f>
        <v xml:space="preserve"> </v>
      </c>
      <c r="W13" s="158"/>
      <c r="X13" s="159" t="str">
        <f>'Leerling 6'!$D$8</f>
        <v xml:space="preserve"> </v>
      </c>
      <c r="Y13" s="160" t="str">
        <f>'Leerling 6'!$J$8</f>
        <v xml:space="preserve"> </v>
      </c>
      <c r="Z13" s="161" t="str">
        <f>'Leerling 6'!$P$8</f>
        <v xml:space="preserve"> </v>
      </c>
      <c r="AB13" s="159" t="str">
        <f>'Leerling 7'!$D$8</f>
        <v xml:space="preserve"> </v>
      </c>
      <c r="AC13" s="160" t="str">
        <f>'Leerling 7'!$J$8</f>
        <v xml:space="preserve"> </v>
      </c>
      <c r="AD13" s="161" t="str">
        <f>'Leerling 7'!$P$8</f>
        <v xml:space="preserve"> </v>
      </c>
      <c r="AF13" s="159" t="str">
        <f>'Leerling 8'!$D$8</f>
        <v xml:space="preserve"> </v>
      </c>
      <c r="AG13" s="160" t="str">
        <f>'Leerling 8'!$J$8</f>
        <v xml:space="preserve"> </v>
      </c>
      <c r="AH13" s="161" t="str">
        <f>'Leerling 8'!$P$8</f>
        <v xml:space="preserve"> </v>
      </c>
    </row>
    <row r="14" spans="1:34" ht="38.25" x14ac:dyDescent="0.25">
      <c r="A14" s="136">
        <v>4</v>
      </c>
      <c r="B14" s="88" t="s">
        <v>22</v>
      </c>
      <c r="C14" s="88" t="s">
        <v>119</v>
      </c>
      <c r="D14" s="159">
        <f>'Jan Voorbeeld'!$D$9</f>
        <v>5.1666666666666661</v>
      </c>
      <c r="E14" s="160">
        <f>'Jan Voorbeeld'!$J$9</f>
        <v>6.833333333333333</v>
      </c>
      <c r="F14" s="161">
        <f>'Jan Voorbeeld'!$P$9</f>
        <v>6.833333333333333</v>
      </c>
      <c r="G14" s="158"/>
      <c r="H14" s="155" t="str">
        <f>'Leerling 2'!$D$9</f>
        <v xml:space="preserve"> </v>
      </c>
      <c r="I14" s="156" t="str">
        <f>'Leerling 2'!$J$9</f>
        <v xml:space="preserve"> </v>
      </c>
      <c r="J14" s="157" t="str">
        <f>'Leerling 2'!$P$9</f>
        <v xml:space="preserve"> </v>
      </c>
      <c r="K14" s="158"/>
      <c r="L14" s="159" t="str">
        <f>'Leerling 3'!$D$9</f>
        <v xml:space="preserve"> </v>
      </c>
      <c r="M14" s="160" t="str">
        <f>'Leerling 3'!$J$9</f>
        <v xml:space="preserve"> </v>
      </c>
      <c r="N14" s="161" t="str">
        <f>'Leerling 3'!$P$9</f>
        <v xml:space="preserve"> </v>
      </c>
      <c r="O14" s="158"/>
      <c r="P14" s="159" t="str">
        <f>'Leerling 4'!$D$9</f>
        <v xml:space="preserve"> </v>
      </c>
      <c r="Q14" s="160" t="str">
        <f>'Leerling 4'!$J$9</f>
        <v xml:space="preserve"> </v>
      </c>
      <c r="R14" s="161" t="str">
        <f>'Leerling 4'!$P$9</f>
        <v xml:space="preserve"> </v>
      </c>
      <c r="S14" s="158"/>
      <c r="T14" s="159" t="str">
        <f>'Leerling 5'!$D$9</f>
        <v xml:space="preserve"> </v>
      </c>
      <c r="U14" s="160" t="str">
        <f>'Leerling 5'!$J$9</f>
        <v xml:space="preserve"> </v>
      </c>
      <c r="V14" s="161" t="str">
        <f>'Leerling 5'!$P$9</f>
        <v xml:space="preserve"> </v>
      </c>
      <c r="W14" s="158"/>
      <c r="X14" s="159" t="str">
        <f>'Leerling 6'!$D$9</f>
        <v xml:space="preserve"> </v>
      </c>
      <c r="Y14" s="160" t="str">
        <f>'Leerling 6'!$J$9</f>
        <v xml:space="preserve"> </v>
      </c>
      <c r="Z14" s="161" t="str">
        <f>'Leerling 6'!$P$9</f>
        <v xml:space="preserve"> </v>
      </c>
      <c r="AB14" s="159" t="str">
        <f>'Leerling 7'!$D$9</f>
        <v xml:space="preserve"> </v>
      </c>
      <c r="AC14" s="160" t="str">
        <f>'Leerling 7'!$J$9</f>
        <v xml:space="preserve"> </v>
      </c>
      <c r="AD14" s="161" t="str">
        <f>'Leerling 7'!$P$9</f>
        <v xml:space="preserve"> </v>
      </c>
      <c r="AF14" s="159" t="str">
        <f>'Leerling 8'!$D$9</f>
        <v xml:space="preserve"> </v>
      </c>
      <c r="AG14" s="160" t="str">
        <f>'Leerling 8'!$J$9</f>
        <v xml:space="preserve"> </v>
      </c>
      <c r="AH14" s="161" t="str">
        <f>'Leerling 8'!$P$9</f>
        <v xml:space="preserve"> </v>
      </c>
    </row>
    <row r="15" spans="1:34" ht="26.25" thickBot="1" x14ac:dyDescent="0.3">
      <c r="A15" s="136">
        <v>5</v>
      </c>
      <c r="B15" s="88" t="s">
        <v>23</v>
      </c>
      <c r="C15" s="88" t="s">
        <v>120</v>
      </c>
      <c r="D15" s="162">
        <f>'Jan Voorbeeld'!$D$10</f>
        <v>5.1666666666666661</v>
      </c>
      <c r="E15" s="163">
        <f>'Jan Voorbeeld'!$J$10</f>
        <v>6</v>
      </c>
      <c r="F15" s="164">
        <f>'Jan Voorbeeld'!$P$10</f>
        <v>6.833333333333333</v>
      </c>
      <c r="G15" s="158"/>
      <c r="H15" s="165" t="str">
        <f>'Leerling 2'!$D$10</f>
        <v xml:space="preserve"> </v>
      </c>
      <c r="I15" s="166" t="str">
        <f>'Leerling 2'!$J$10</f>
        <v xml:space="preserve"> </v>
      </c>
      <c r="J15" s="167" t="str">
        <f>'Leerling 2'!$P$10</f>
        <v xml:space="preserve"> </v>
      </c>
      <c r="K15" s="158"/>
      <c r="L15" s="162" t="str">
        <f>'Leerling 3'!$D$10</f>
        <v xml:space="preserve"> </v>
      </c>
      <c r="M15" s="163" t="str">
        <f>'Leerling 3'!$J$10</f>
        <v xml:space="preserve"> </v>
      </c>
      <c r="N15" s="164" t="str">
        <f>'Leerling 3'!$P$10</f>
        <v xml:space="preserve"> </v>
      </c>
      <c r="O15" s="158"/>
      <c r="P15" s="162" t="str">
        <f>'Leerling 4'!$D$10</f>
        <v xml:space="preserve"> </v>
      </c>
      <c r="Q15" s="163" t="str">
        <f>'Leerling 4'!$J$10</f>
        <v xml:space="preserve"> </v>
      </c>
      <c r="R15" s="164" t="str">
        <f>'Leerling 4'!$P$10</f>
        <v xml:space="preserve"> </v>
      </c>
      <c r="S15" s="158"/>
      <c r="T15" s="162" t="str">
        <f>'Leerling 5'!$D$10</f>
        <v xml:space="preserve"> </v>
      </c>
      <c r="U15" s="163" t="str">
        <f>'Leerling 5'!$J$10</f>
        <v xml:space="preserve"> </v>
      </c>
      <c r="V15" s="164" t="str">
        <f>'Leerling 5'!$P$10</f>
        <v xml:space="preserve"> </v>
      </c>
      <c r="W15" s="158"/>
      <c r="X15" s="162" t="str">
        <f>'Leerling 6'!$D$10</f>
        <v xml:space="preserve"> </v>
      </c>
      <c r="Y15" s="163" t="str">
        <f>'Leerling 6'!$J$10</f>
        <v xml:space="preserve"> </v>
      </c>
      <c r="Z15" s="164" t="str">
        <f>'Leerling 6'!$P$10</f>
        <v xml:space="preserve"> </v>
      </c>
      <c r="AB15" s="162" t="str">
        <f>'Leerling 7'!$D$10</f>
        <v xml:space="preserve"> </v>
      </c>
      <c r="AC15" s="163" t="str">
        <f>'Leerling 7'!$J$10</f>
        <v xml:space="preserve"> </v>
      </c>
      <c r="AD15" s="164" t="str">
        <f>'Leerling 7'!$P$10</f>
        <v xml:space="preserve"> </v>
      </c>
      <c r="AF15" s="162" t="str">
        <f>'Leerling 8'!$D$10</f>
        <v xml:space="preserve"> </v>
      </c>
      <c r="AG15" s="163" t="str">
        <f>'Leerling 8'!$J$10</f>
        <v xml:space="preserve"> </v>
      </c>
      <c r="AH15" s="164" t="str">
        <f>'Leerling 8'!$P$10</f>
        <v xml:space="preserve"> </v>
      </c>
    </row>
    <row r="16" spans="1:34" ht="15.95" customHeight="1" thickTop="1" thickBot="1" x14ac:dyDescent="0.3">
      <c r="B16" s="89" t="s">
        <v>24</v>
      </c>
      <c r="C16" s="67"/>
      <c r="D16" s="168">
        <f>'Jan Voorbeeld'!$D$11</f>
        <v>5.1666666666666661</v>
      </c>
      <c r="E16" s="169">
        <f>'Jan Voorbeeld'!$J$11</f>
        <v>6.333333333333333</v>
      </c>
      <c r="F16" s="170">
        <f>'Jan Voorbeeld'!$P$11</f>
        <v>6.6666666666666661</v>
      </c>
      <c r="G16" s="171"/>
      <c r="H16" s="168" t="str">
        <f>'Leerling 2'!$D$11</f>
        <v xml:space="preserve"> </v>
      </c>
      <c r="I16" s="169" t="str">
        <f>'Leerling 2'!$J$11</f>
        <v xml:space="preserve"> </v>
      </c>
      <c r="J16" s="170" t="str">
        <f>'Leerling 2'!$P$11</f>
        <v xml:space="preserve"> </v>
      </c>
      <c r="K16" s="171"/>
      <c r="L16" s="168" t="str">
        <f>'Leerling 3'!$D$11</f>
        <v xml:space="preserve"> </v>
      </c>
      <c r="M16" s="169" t="str">
        <f>'Leerling 3'!$J$11</f>
        <v xml:space="preserve"> </v>
      </c>
      <c r="N16" s="170" t="str">
        <f>'Leerling 3'!$P$11</f>
        <v xml:space="preserve"> </v>
      </c>
      <c r="O16" s="171"/>
      <c r="P16" s="168" t="str">
        <f>'Leerling 4'!$D$11</f>
        <v xml:space="preserve"> </v>
      </c>
      <c r="Q16" s="169" t="str">
        <f>'Leerling 4'!$J$11</f>
        <v xml:space="preserve"> </v>
      </c>
      <c r="R16" s="170" t="str">
        <f>'Leerling 4'!$P$11</f>
        <v xml:space="preserve"> </v>
      </c>
      <c r="S16" s="158"/>
      <c r="T16" s="168" t="str">
        <f>'Leerling 5'!$D$11</f>
        <v xml:space="preserve"> </v>
      </c>
      <c r="U16" s="169" t="str">
        <f>'Leerling 5'!$J$11</f>
        <v xml:space="preserve"> </v>
      </c>
      <c r="V16" s="170" t="str">
        <f>'Leerling 5'!$P$11</f>
        <v xml:space="preserve"> </v>
      </c>
      <c r="W16" s="158"/>
      <c r="X16" s="168" t="str">
        <f>'Leerling 6'!$D$11</f>
        <v xml:space="preserve"> </v>
      </c>
      <c r="Y16" s="169" t="str">
        <f>'Leerling 6'!$J$11</f>
        <v xml:space="preserve"> </v>
      </c>
      <c r="Z16" s="170" t="str">
        <f>'Leerling 6'!$P$11</f>
        <v xml:space="preserve"> </v>
      </c>
      <c r="AB16" s="168" t="str">
        <f>'Leerling 7'!$D$11</f>
        <v xml:space="preserve"> </v>
      </c>
      <c r="AC16" s="169" t="str">
        <f>'Leerling 7'!$J$11</f>
        <v xml:space="preserve"> </v>
      </c>
      <c r="AD16" s="170" t="str">
        <f>'Leerling 7'!$P$11</f>
        <v xml:space="preserve"> </v>
      </c>
      <c r="AF16" s="168" t="str">
        <f>'Leerling 8'!$D$11</f>
        <v xml:space="preserve"> </v>
      </c>
      <c r="AG16" s="169" t="str">
        <f>'Leerling 8'!$J$11</f>
        <v xml:space="preserve"> </v>
      </c>
      <c r="AH16" s="170" t="str">
        <f>'Leerling 8'!$P$11</f>
        <v xml:space="preserve"> </v>
      </c>
    </row>
    <row r="17" spans="1:34" ht="15.95" customHeight="1" thickTop="1" x14ac:dyDescent="0.25">
      <c r="A17" s="144"/>
      <c r="B17" s="90"/>
      <c r="C17" s="67"/>
      <c r="D17" s="172"/>
      <c r="E17" s="172"/>
      <c r="F17" s="172"/>
      <c r="G17" s="171"/>
      <c r="H17" s="172"/>
      <c r="I17" s="172"/>
      <c r="J17" s="172"/>
      <c r="K17" s="173"/>
      <c r="L17" s="172"/>
      <c r="M17" s="172"/>
      <c r="N17" s="172"/>
      <c r="O17" s="173"/>
      <c r="P17" s="172"/>
      <c r="Q17" s="172"/>
      <c r="R17" s="172"/>
      <c r="S17" s="173"/>
      <c r="T17" s="172"/>
      <c r="U17" s="172"/>
      <c r="V17" s="172"/>
      <c r="W17" s="173"/>
      <c r="X17" s="172"/>
      <c r="Y17" s="172"/>
      <c r="Z17" s="172"/>
      <c r="AA17" s="143"/>
      <c r="AB17" s="172"/>
      <c r="AC17" s="172"/>
      <c r="AD17" s="172"/>
      <c r="AE17" s="143"/>
      <c r="AF17" s="172"/>
      <c r="AG17" s="172"/>
      <c r="AH17" s="172"/>
    </row>
    <row r="18" spans="1:34" ht="15.95" customHeight="1" x14ac:dyDescent="0.25">
      <c r="A18" s="144"/>
      <c r="B18" s="91" t="s">
        <v>25</v>
      </c>
      <c r="C18" s="62"/>
      <c r="D18" s="172"/>
      <c r="E18" s="172"/>
      <c r="F18" s="172"/>
      <c r="G18" s="173"/>
      <c r="H18" s="172"/>
      <c r="I18" s="172"/>
      <c r="J18" s="172"/>
      <c r="K18" s="173"/>
      <c r="L18" s="172"/>
      <c r="M18" s="172"/>
      <c r="N18" s="172"/>
      <c r="O18" s="173"/>
      <c r="P18" s="172"/>
      <c r="Q18" s="172"/>
      <c r="R18" s="172"/>
      <c r="S18" s="173"/>
      <c r="T18" s="172"/>
      <c r="U18" s="172"/>
      <c r="V18" s="172"/>
      <c r="W18" s="173"/>
      <c r="X18" s="172"/>
      <c r="Y18" s="172"/>
      <c r="Z18" s="172"/>
      <c r="AA18" s="143"/>
      <c r="AB18" s="172"/>
      <c r="AC18" s="172"/>
      <c r="AD18" s="172"/>
      <c r="AE18" s="143"/>
      <c r="AF18" s="172"/>
      <c r="AG18" s="172"/>
      <c r="AH18" s="172"/>
    </row>
    <row r="19" spans="1:34" ht="15.95" customHeight="1" x14ac:dyDescent="0.25">
      <c r="A19" s="144"/>
      <c r="B19" s="87" t="s">
        <v>57</v>
      </c>
      <c r="C19" s="87" t="s">
        <v>58</v>
      </c>
      <c r="D19" s="174"/>
      <c r="E19" s="174"/>
      <c r="F19" s="174"/>
      <c r="G19" s="173"/>
      <c r="H19" s="174"/>
      <c r="I19" s="174"/>
      <c r="J19" s="174"/>
      <c r="K19" s="173"/>
      <c r="L19" s="174"/>
      <c r="M19" s="174"/>
      <c r="N19" s="174"/>
      <c r="O19" s="173"/>
      <c r="P19" s="174"/>
      <c r="Q19" s="174"/>
      <c r="R19" s="174"/>
      <c r="S19" s="173"/>
      <c r="T19" s="174"/>
      <c r="U19" s="174"/>
      <c r="V19" s="174"/>
      <c r="W19" s="173"/>
      <c r="X19" s="174"/>
      <c r="Y19" s="174"/>
      <c r="Z19" s="174"/>
      <c r="AA19" s="143"/>
      <c r="AB19" s="174"/>
      <c r="AC19" s="174"/>
      <c r="AD19" s="174"/>
      <c r="AE19" s="143"/>
      <c r="AF19" s="174"/>
      <c r="AG19" s="174"/>
      <c r="AH19" s="174"/>
    </row>
    <row r="20" spans="1:34" ht="38.25" x14ac:dyDescent="0.25">
      <c r="A20" s="136">
        <v>1</v>
      </c>
      <c r="B20" s="88" t="s">
        <v>26</v>
      </c>
      <c r="C20" s="88" t="s">
        <v>32</v>
      </c>
      <c r="D20" s="159">
        <f>'Jan Voorbeeld'!$D$15</f>
        <v>6</v>
      </c>
      <c r="E20" s="160">
        <f>'Jan Voorbeeld'!$J$15</f>
        <v>6</v>
      </c>
      <c r="F20" s="161" t="str">
        <f>'Jan Voorbeeld'!$P$15</f>
        <v xml:space="preserve"> </v>
      </c>
      <c r="G20" s="171"/>
      <c r="H20" s="155" t="str">
        <f>'Leerling 2'!$D$15</f>
        <v xml:space="preserve"> </v>
      </c>
      <c r="I20" s="156" t="str">
        <f>'Leerling 2'!$J$15</f>
        <v xml:space="preserve"> </v>
      </c>
      <c r="J20" s="157" t="str">
        <f>'Leerling 2'!$P$15</f>
        <v xml:space="preserve"> </v>
      </c>
      <c r="K20" s="158"/>
      <c r="L20" s="159" t="str">
        <f>'Leerling 3'!$D$15</f>
        <v xml:space="preserve"> </v>
      </c>
      <c r="M20" s="160" t="str">
        <f>'Leerling 3'!$J$15</f>
        <v xml:space="preserve"> </v>
      </c>
      <c r="N20" s="161" t="str">
        <f>'Leerling 3'!$P$15</f>
        <v xml:space="preserve"> </v>
      </c>
      <c r="O20" s="158"/>
      <c r="P20" s="159" t="str">
        <f>'Leerling 4'!$D$15</f>
        <v xml:space="preserve"> </v>
      </c>
      <c r="Q20" s="160" t="str">
        <f>'Leerling 4'!$J$15</f>
        <v xml:space="preserve"> </v>
      </c>
      <c r="R20" s="161">
        <f>'Leerling 4'!$P$15</f>
        <v>0</v>
      </c>
      <c r="S20" s="158"/>
      <c r="T20" s="159" t="str">
        <f>'Leerling 5'!$D$15</f>
        <v xml:space="preserve"> </v>
      </c>
      <c r="U20" s="160" t="str">
        <f>'Leerling 5'!$J$15</f>
        <v xml:space="preserve"> </v>
      </c>
      <c r="V20" s="161" t="str">
        <f>'Leerling 5'!$P$15</f>
        <v xml:space="preserve"> </v>
      </c>
      <c r="W20" s="158"/>
      <c r="X20" s="159" t="str">
        <f>'Leerling 6'!$D$15</f>
        <v xml:space="preserve"> </v>
      </c>
      <c r="Y20" s="160" t="str">
        <f>'Leerling 6'!$J$15</f>
        <v xml:space="preserve"> </v>
      </c>
      <c r="Z20" s="161" t="str">
        <f>'Leerling 6'!$P$15</f>
        <v xml:space="preserve"> </v>
      </c>
      <c r="AB20" s="159" t="str">
        <f>'Leerling 7'!$D$15</f>
        <v xml:space="preserve"> </v>
      </c>
      <c r="AC20" s="160" t="str">
        <f>'Leerling 7'!$J$15</f>
        <v xml:space="preserve"> </v>
      </c>
      <c r="AD20" s="161" t="str">
        <f>'Leerling 7'!$P$15</f>
        <v xml:space="preserve"> </v>
      </c>
      <c r="AF20" s="159" t="str">
        <f>'Leerling 8'!$D$15</f>
        <v xml:space="preserve"> </v>
      </c>
      <c r="AG20" s="160" t="str">
        <f>'Leerling 8'!$J$15</f>
        <v xml:space="preserve"> </v>
      </c>
      <c r="AH20" s="161" t="str">
        <f>'Leerling 8'!$P$15</f>
        <v xml:space="preserve"> </v>
      </c>
    </row>
    <row r="21" spans="1:34" x14ac:dyDescent="0.25">
      <c r="A21" s="136">
        <v>2</v>
      </c>
      <c r="B21" s="88" t="s">
        <v>35</v>
      </c>
      <c r="C21" s="88" t="s">
        <v>37</v>
      </c>
      <c r="D21" s="159">
        <f>'Jan Voorbeeld'!$D$16</f>
        <v>6.833333333333333</v>
      </c>
      <c r="E21" s="160">
        <f>'Jan Voorbeeld'!$J$16</f>
        <v>6.833333333333333</v>
      </c>
      <c r="F21" s="161" t="str">
        <f>'Jan Voorbeeld'!$P$16</f>
        <v xml:space="preserve"> </v>
      </c>
      <c r="G21" s="171"/>
      <c r="H21" s="155" t="str">
        <f>'Leerling 2'!$D$16</f>
        <v xml:space="preserve"> </v>
      </c>
      <c r="I21" s="156" t="str">
        <f>'Leerling 2'!$J$16</f>
        <v xml:space="preserve"> </v>
      </c>
      <c r="J21" s="157" t="str">
        <f>'Leerling 2'!$P$16</f>
        <v xml:space="preserve"> </v>
      </c>
      <c r="K21" s="171"/>
      <c r="L21" s="159" t="str">
        <f>'Leerling 3'!$D$16</f>
        <v xml:space="preserve"> </v>
      </c>
      <c r="M21" s="160" t="str">
        <f>'Leerling 3'!$J$16</f>
        <v xml:space="preserve"> </v>
      </c>
      <c r="N21" s="161" t="str">
        <f>'Leerling 3'!$P$16</f>
        <v xml:space="preserve"> </v>
      </c>
      <c r="O21" s="171"/>
      <c r="P21" s="159" t="str">
        <f>'Leerling 4'!$D$16</f>
        <v xml:space="preserve"> </v>
      </c>
      <c r="Q21" s="160" t="str">
        <f>'Leerling 4'!$J$16</f>
        <v xml:space="preserve"> </v>
      </c>
      <c r="R21" s="161" t="str">
        <f>'Leerling 4'!$P$16</f>
        <v xml:space="preserve"> </v>
      </c>
      <c r="S21" s="158"/>
      <c r="T21" s="159" t="str">
        <f>'Leerling 5'!$D$16</f>
        <v xml:space="preserve"> </v>
      </c>
      <c r="U21" s="160" t="str">
        <f>'Leerling 5'!$J$16</f>
        <v xml:space="preserve"> </v>
      </c>
      <c r="V21" s="161" t="str">
        <f>'Leerling 5'!$P$16</f>
        <v xml:space="preserve"> </v>
      </c>
      <c r="W21" s="158"/>
      <c r="X21" s="159" t="str">
        <f>'Leerling 6'!$D$16</f>
        <v xml:space="preserve"> </v>
      </c>
      <c r="Y21" s="160" t="str">
        <f>'Leerling 6'!$J$16</f>
        <v xml:space="preserve"> </v>
      </c>
      <c r="Z21" s="161" t="str">
        <f>'Leerling 6'!$P$16</f>
        <v xml:space="preserve"> </v>
      </c>
      <c r="AB21" s="159" t="str">
        <f>'Leerling 7'!$D$16</f>
        <v xml:space="preserve"> </v>
      </c>
      <c r="AC21" s="160" t="str">
        <f>'Leerling 7'!$J$16</f>
        <v xml:space="preserve"> </v>
      </c>
      <c r="AD21" s="161" t="str">
        <f>'Leerling 7'!$P$16</f>
        <v xml:space="preserve"> </v>
      </c>
      <c r="AF21" s="159" t="str">
        <f>'Leerling 8'!$D$16</f>
        <v xml:space="preserve"> </v>
      </c>
      <c r="AG21" s="160" t="str">
        <f>'Leerling 8'!$J$16</f>
        <v xml:space="preserve"> </v>
      </c>
      <c r="AH21" s="161" t="str">
        <f>'Leerling 8'!$P$16</f>
        <v xml:space="preserve"> </v>
      </c>
    </row>
    <row r="22" spans="1:34" x14ac:dyDescent="0.25">
      <c r="A22" s="136">
        <v>3</v>
      </c>
      <c r="B22" s="88" t="s">
        <v>36</v>
      </c>
      <c r="C22" s="88" t="s">
        <v>33</v>
      </c>
      <c r="D22" s="159">
        <f>'Jan Voorbeeld'!$D$17</f>
        <v>4.333333333333333</v>
      </c>
      <c r="E22" s="160">
        <f>'Jan Voorbeeld'!$J$17</f>
        <v>4.333333333333333</v>
      </c>
      <c r="F22" s="161" t="str">
        <f>'Jan Voorbeeld'!$P$17</f>
        <v xml:space="preserve"> </v>
      </c>
      <c r="G22" s="171"/>
      <c r="H22" s="155" t="str">
        <f>'Leerling 2'!$D$17</f>
        <v xml:space="preserve"> </v>
      </c>
      <c r="I22" s="156" t="str">
        <f>'Leerling 2'!$J$17</f>
        <v xml:space="preserve"> </v>
      </c>
      <c r="J22" s="157" t="str">
        <f>'Leerling 2'!$P$17</f>
        <v xml:space="preserve"> </v>
      </c>
      <c r="K22" s="175"/>
      <c r="L22" s="159" t="str">
        <f>'Leerling 3'!$D$17</f>
        <v xml:space="preserve"> </v>
      </c>
      <c r="M22" s="160" t="str">
        <f>'Leerling 3'!$J$17</f>
        <v xml:space="preserve"> </v>
      </c>
      <c r="N22" s="161" t="str">
        <f>'Leerling 3'!$P$17</f>
        <v xml:space="preserve"> </v>
      </c>
      <c r="O22" s="175"/>
      <c r="P22" s="159" t="str">
        <f>'Leerling 4'!$D$17</f>
        <v xml:space="preserve"> </v>
      </c>
      <c r="Q22" s="160" t="str">
        <f>'Leerling 4'!$J$17</f>
        <v xml:space="preserve"> </v>
      </c>
      <c r="R22" s="161" t="str">
        <f>'Leerling 4'!$P$17</f>
        <v xml:space="preserve"> </v>
      </c>
      <c r="S22" s="158"/>
      <c r="T22" s="159" t="str">
        <f>'Leerling 5'!$D$17</f>
        <v xml:space="preserve"> </v>
      </c>
      <c r="U22" s="160" t="str">
        <f>'Leerling 5'!$J$17</f>
        <v xml:space="preserve"> </v>
      </c>
      <c r="V22" s="161" t="str">
        <f>'Leerling 5'!$P$17</f>
        <v xml:space="preserve"> </v>
      </c>
      <c r="W22" s="158"/>
      <c r="X22" s="159" t="str">
        <f>'Leerling 6'!$D$17</f>
        <v xml:space="preserve"> </v>
      </c>
      <c r="Y22" s="160" t="str">
        <f>'Leerling 6'!$J$17</f>
        <v xml:space="preserve"> </v>
      </c>
      <c r="Z22" s="161" t="str">
        <f>'Leerling 6'!$P$17</f>
        <v xml:space="preserve"> </v>
      </c>
      <c r="AB22" s="159" t="str">
        <f>'Leerling 7'!$D$17</f>
        <v xml:space="preserve"> </v>
      </c>
      <c r="AC22" s="160" t="str">
        <f>'Leerling 7'!$J$17</f>
        <v xml:space="preserve"> </v>
      </c>
      <c r="AD22" s="161" t="str">
        <f>'Leerling 7'!$P$17</f>
        <v xml:space="preserve"> </v>
      </c>
      <c r="AF22" s="159" t="str">
        <f>'Leerling 8'!$D$17</f>
        <v xml:space="preserve"> </v>
      </c>
      <c r="AG22" s="160" t="str">
        <f>'Leerling 8'!$J$17</f>
        <v xml:space="preserve"> </v>
      </c>
      <c r="AH22" s="161" t="str">
        <f>'Leerling 8'!$P$17</f>
        <v xml:space="preserve"> </v>
      </c>
    </row>
    <row r="23" spans="1:34" ht="25.5" x14ac:dyDescent="0.25">
      <c r="A23" s="136">
        <v>4</v>
      </c>
      <c r="B23" s="88" t="s">
        <v>27</v>
      </c>
      <c r="C23" s="88" t="s">
        <v>38</v>
      </c>
      <c r="D23" s="159">
        <f>'Jan Voorbeeld'!$D$18</f>
        <v>6</v>
      </c>
      <c r="E23" s="160">
        <f>'Jan Voorbeeld'!$J$18</f>
        <v>6</v>
      </c>
      <c r="F23" s="161" t="str">
        <f>'Jan Voorbeeld'!$P$18</f>
        <v xml:space="preserve"> </v>
      </c>
      <c r="G23" s="171"/>
      <c r="H23" s="155" t="str">
        <f>'Leerling 2'!$D$18</f>
        <v xml:space="preserve"> </v>
      </c>
      <c r="I23" s="156" t="str">
        <f>'Leerling 2'!$J$18</f>
        <v xml:space="preserve"> </v>
      </c>
      <c r="J23" s="157" t="str">
        <f>'Leerling 2'!$P$18</f>
        <v xml:space="preserve"> </v>
      </c>
      <c r="K23" s="158"/>
      <c r="L23" s="159" t="str">
        <f>'Leerling 3'!$D$18</f>
        <v xml:space="preserve"> </v>
      </c>
      <c r="M23" s="160" t="str">
        <f>'Leerling 3'!$J$18</f>
        <v xml:space="preserve"> </v>
      </c>
      <c r="N23" s="161" t="str">
        <f>'Leerling 3'!$P$18</f>
        <v xml:space="preserve"> </v>
      </c>
      <c r="O23" s="158"/>
      <c r="P23" s="159" t="str">
        <f>'Leerling 4'!$D$18</f>
        <v xml:space="preserve"> </v>
      </c>
      <c r="Q23" s="160" t="str">
        <f>'Leerling 4'!$J$18</f>
        <v xml:space="preserve"> </v>
      </c>
      <c r="R23" s="161" t="str">
        <f>'Leerling 4'!$P$18</f>
        <v xml:space="preserve"> </v>
      </c>
      <c r="S23" s="158"/>
      <c r="T23" s="159" t="str">
        <f>'Leerling 5'!$D$18</f>
        <v xml:space="preserve"> </v>
      </c>
      <c r="U23" s="160" t="str">
        <f>'Leerling 5'!$J$18</f>
        <v xml:space="preserve"> </v>
      </c>
      <c r="V23" s="161" t="str">
        <f>'Leerling 5'!$P$18</f>
        <v xml:space="preserve"> </v>
      </c>
      <c r="W23" s="158"/>
      <c r="X23" s="159" t="str">
        <f>'Leerling 6'!$D$18</f>
        <v xml:space="preserve"> </v>
      </c>
      <c r="Y23" s="160" t="str">
        <f>'Leerling 6'!$J$18</f>
        <v xml:space="preserve"> </v>
      </c>
      <c r="Z23" s="161" t="str">
        <f>'Leerling 6'!$P$18</f>
        <v xml:space="preserve"> </v>
      </c>
      <c r="AB23" s="159" t="str">
        <f>'Leerling 7'!$D$18</f>
        <v xml:space="preserve"> </v>
      </c>
      <c r="AC23" s="160" t="str">
        <f>'Leerling 7'!$J$18</f>
        <v xml:space="preserve"> </v>
      </c>
      <c r="AD23" s="161" t="str">
        <f>'Leerling 7'!$P$18</f>
        <v xml:space="preserve"> </v>
      </c>
      <c r="AF23" s="159" t="str">
        <f>'Leerling 8'!$D$18</f>
        <v xml:space="preserve"> </v>
      </c>
      <c r="AG23" s="160" t="str">
        <f>'Leerling 8'!$J$18</f>
        <v xml:space="preserve"> </v>
      </c>
      <c r="AH23" s="161" t="str">
        <f>'Leerling 8'!$P$18</f>
        <v xml:space="preserve"> </v>
      </c>
    </row>
    <row r="24" spans="1:34" ht="25.5" x14ac:dyDescent="0.25">
      <c r="A24" s="136">
        <v>5</v>
      </c>
      <c r="B24" s="88" t="s">
        <v>28</v>
      </c>
      <c r="C24" s="88" t="s">
        <v>34</v>
      </c>
      <c r="D24" s="159">
        <f>'Jan Voorbeeld'!$D$19</f>
        <v>6.833333333333333</v>
      </c>
      <c r="E24" s="160">
        <f>'Jan Voorbeeld'!$J$19</f>
        <v>6.833333333333333</v>
      </c>
      <c r="F24" s="161" t="str">
        <f>'Jan Voorbeeld'!$P$19</f>
        <v xml:space="preserve"> </v>
      </c>
      <c r="G24" s="171"/>
      <c r="H24" s="155" t="str">
        <f>'Leerling 2'!$D$19</f>
        <v xml:space="preserve"> </v>
      </c>
      <c r="I24" s="156" t="str">
        <f>'Leerling 2'!$J$19</f>
        <v xml:space="preserve"> </v>
      </c>
      <c r="J24" s="157" t="str">
        <f>'Leerling 2'!$P$19</f>
        <v xml:space="preserve"> </v>
      </c>
      <c r="K24" s="158"/>
      <c r="L24" s="159" t="str">
        <f>'Leerling 3'!$D$19</f>
        <v xml:space="preserve"> </v>
      </c>
      <c r="M24" s="160" t="str">
        <f>'Leerling 3'!$J$19</f>
        <v xml:space="preserve"> </v>
      </c>
      <c r="N24" s="161" t="str">
        <f>'Leerling 3'!$P$19</f>
        <v xml:space="preserve"> </v>
      </c>
      <c r="O24" s="158"/>
      <c r="P24" s="159" t="str">
        <f>'Leerling 4'!$D$19</f>
        <v xml:space="preserve"> </v>
      </c>
      <c r="Q24" s="160" t="str">
        <f>'Leerling 4'!$J$19</f>
        <v xml:space="preserve"> </v>
      </c>
      <c r="R24" s="161" t="str">
        <f>'Leerling 4'!$P$19</f>
        <v xml:space="preserve"> </v>
      </c>
      <c r="S24" s="158"/>
      <c r="T24" s="159" t="str">
        <f>'Leerling 5'!$D$19</f>
        <v xml:space="preserve"> </v>
      </c>
      <c r="U24" s="160" t="str">
        <f>'Leerling 5'!$J$19</f>
        <v xml:space="preserve"> </v>
      </c>
      <c r="V24" s="161" t="str">
        <f>'Leerling 5'!$P$19</f>
        <v xml:space="preserve"> </v>
      </c>
      <c r="W24" s="158"/>
      <c r="X24" s="159" t="str">
        <f>'Leerling 6'!$D$19</f>
        <v xml:space="preserve"> </v>
      </c>
      <c r="Y24" s="160" t="str">
        <f>'Leerling 6'!$J$19</f>
        <v xml:space="preserve"> </v>
      </c>
      <c r="Z24" s="161" t="str">
        <f>'Leerling 6'!$P$19</f>
        <v xml:space="preserve"> </v>
      </c>
      <c r="AB24" s="159" t="str">
        <f>'Leerling 7'!$D$19</f>
        <v xml:space="preserve"> </v>
      </c>
      <c r="AC24" s="160" t="str">
        <f>'Leerling 7'!$J$19</f>
        <v xml:space="preserve"> </v>
      </c>
      <c r="AD24" s="161" t="str">
        <f>'Leerling 7'!$P$19</f>
        <v xml:space="preserve"> </v>
      </c>
      <c r="AF24" s="159" t="str">
        <f>'Leerling 8'!$D$19</f>
        <v xml:space="preserve"> </v>
      </c>
      <c r="AG24" s="160" t="str">
        <f>'Leerling 8'!$J$19</f>
        <v xml:space="preserve"> </v>
      </c>
      <c r="AH24" s="161" t="str">
        <f>'Leerling 8'!$P$19</f>
        <v xml:space="preserve"> </v>
      </c>
    </row>
    <row r="25" spans="1:34" ht="25.5" x14ac:dyDescent="0.25">
      <c r="A25" s="136">
        <v>6</v>
      </c>
      <c r="B25" s="88" t="s">
        <v>54</v>
      </c>
      <c r="C25" s="88" t="s">
        <v>59</v>
      </c>
      <c r="D25" s="159">
        <f>'Jan Voorbeeld'!$D$20</f>
        <v>5.1666666666666661</v>
      </c>
      <c r="E25" s="160">
        <f>'Jan Voorbeeld'!$J$20</f>
        <v>5.1666666666666661</v>
      </c>
      <c r="F25" s="161" t="str">
        <f>'Jan Voorbeeld'!$P$20</f>
        <v xml:space="preserve"> </v>
      </c>
      <c r="G25" s="171"/>
      <c r="H25" s="155" t="str">
        <f>'Leerling 2'!$D$20</f>
        <v xml:space="preserve"> </v>
      </c>
      <c r="I25" s="156" t="str">
        <f>'Leerling 2'!$J$20</f>
        <v xml:space="preserve"> </v>
      </c>
      <c r="J25" s="157" t="str">
        <f>'Leerling 2'!$P$20</f>
        <v xml:space="preserve"> </v>
      </c>
      <c r="K25" s="158"/>
      <c r="L25" s="159" t="str">
        <f>'Leerling 3'!$D$20</f>
        <v xml:space="preserve"> </v>
      </c>
      <c r="M25" s="160" t="str">
        <f>'Leerling 3'!$J$20</f>
        <v xml:space="preserve"> </v>
      </c>
      <c r="N25" s="161" t="str">
        <f>'Leerling 3'!$P$20</f>
        <v xml:space="preserve"> </v>
      </c>
      <c r="O25" s="158"/>
      <c r="P25" s="159" t="str">
        <f>'Leerling 4'!$D$20</f>
        <v xml:space="preserve"> </v>
      </c>
      <c r="Q25" s="160" t="str">
        <f>'Leerling 4'!$J$20</f>
        <v xml:space="preserve"> </v>
      </c>
      <c r="R25" s="161" t="str">
        <f>'Leerling 4'!$P$20</f>
        <v xml:space="preserve"> </v>
      </c>
      <c r="S25" s="158"/>
      <c r="T25" s="159" t="str">
        <f>'Leerling 5'!$D$20</f>
        <v xml:space="preserve"> </v>
      </c>
      <c r="U25" s="160" t="str">
        <f>'Leerling 5'!$J$20</f>
        <v xml:space="preserve"> </v>
      </c>
      <c r="V25" s="161" t="str">
        <f>'Leerling 5'!$P$20</f>
        <v xml:space="preserve"> </v>
      </c>
      <c r="W25" s="158"/>
      <c r="X25" s="159" t="str">
        <f>'Leerling 6'!$D$20</f>
        <v xml:space="preserve"> </v>
      </c>
      <c r="Y25" s="160" t="str">
        <f>'Leerling 6'!$J$20</f>
        <v xml:space="preserve"> </v>
      </c>
      <c r="Z25" s="161" t="str">
        <f>'Leerling 6'!$P$20</f>
        <v xml:space="preserve"> </v>
      </c>
      <c r="AB25" s="159" t="str">
        <f>'Leerling 7'!$D$20</f>
        <v xml:space="preserve"> </v>
      </c>
      <c r="AC25" s="160" t="str">
        <f>'Leerling 7'!$J$20</f>
        <v xml:space="preserve"> </v>
      </c>
      <c r="AD25" s="161" t="str">
        <f>'Leerling 7'!$P$20</f>
        <v xml:space="preserve"> </v>
      </c>
      <c r="AF25" s="159" t="str">
        <f>'Leerling 8'!$D$20</f>
        <v xml:space="preserve"> </v>
      </c>
      <c r="AG25" s="160" t="str">
        <f>'Leerling 8'!$J$20</f>
        <v xml:space="preserve"> </v>
      </c>
      <c r="AH25" s="161" t="str">
        <f>'Leerling 8'!$P$20</f>
        <v xml:space="preserve"> </v>
      </c>
    </row>
    <row r="26" spans="1:34" ht="25.5" x14ac:dyDescent="0.25">
      <c r="A26" s="136">
        <v>7</v>
      </c>
      <c r="B26" s="88" t="s">
        <v>30</v>
      </c>
      <c r="C26" s="88" t="s">
        <v>60</v>
      </c>
      <c r="D26" s="159">
        <f>'Jan Voorbeeld'!$D$21</f>
        <v>5.1666666666666661</v>
      </c>
      <c r="E26" s="160">
        <f>'Jan Voorbeeld'!$J$21</f>
        <v>5.1666666666666661</v>
      </c>
      <c r="F26" s="161" t="str">
        <f>'Jan Voorbeeld'!$P$21</f>
        <v xml:space="preserve"> </v>
      </c>
      <c r="G26" s="171"/>
      <c r="H26" s="155" t="str">
        <f>'Leerling 2'!$D$21</f>
        <v xml:space="preserve"> </v>
      </c>
      <c r="I26" s="156" t="str">
        <f>'Leerling 2'!$J$21</f>
        <v xml:space="preserve"> </v>
      </c>
      <c r="J26" s="157" t="str">
        <f>'Leerling 2'!$P$21</f>
        <v xml:space="preserve"> </v>
      </c>
      <c r="K26" s="158"/>
      <c r="L26" s="159" t="str">
        <f>'Leerling 3'!$D$21</f>
        <v xml:space="preserve"> </v>
      </c>
      <c r="M26" s="160" t="str">
        <f>'Leerling 3'!$J$21</f>
        <v xml:space="preserve"> </v>
      </c>
      <c r="N26" s="161" t="str">
        <f>'Leerling 3'!$P$21</f>
        <v xml:space="preserve"> </v>
      </c>
      <c r="O26" s="158"/>
      <c r="P26" s="159" t="str">
        <f>'Leerling 4'!$D$21</f>
        <v xml:space="preserve"> </v>
      </c>
      <c r="Q26" s="160" t="str">
        <f>'Leerling 4'!$J$21</f>
        <v xml:space="preserve"> </v>
      </c>
      <c r="R26" s="161" t="str">
        <f>'Leerling 4'!$P$21</f>
        <v xml:space="preserve"> </v>
      </c>
      <c r="S26" s="158"/>
      <c r="T26" s="159" t="str">
        <f>'Leerling 5'!$D$21</f>
        <v xml:space="preserve"> </v>
      </c>
      <c r="U26" s="160" t="str">
        <f>'Leerling 5'!$J$21</f>
        <v xml:space="preserve"> </v>
      </c>
      <c r="V26" s="161" t="str">
        <f>'Leerling 5'!$P$21</f>
        <v xml:space="preserve"> </v>
      </c>
      <c r="W26" s="158"/>
      <c r="X26" s="159" t="str">
        <f>'Leerling 6'!$D$21</f>
        <v xml:space="preserve"> </v>
      </c>
      <c r="Y26" s="160" t="str">
        <f>'Leerling 6'!$J$21</f>
        <v xml:space="preserve"> </v>
      </c>
      <c r="Z26" s="161" t="str">
        <f>'Leerling 6'!$P$21</f>
        <v xml:space="preserve"> </v>
      </c>
      <c r="AB26" s="159" t="str">
        <f>'Leerling 7'!$D$21</f>
        <v xml:space="preserve"> </v>
      </c>
      <c r="AC26" s="160" t="str">
        <f>'Leerling 7'!$J$21</f>
        <v xml:space="preserve"> </v>
      </c>
      <c r="AD26" s="161" t="str">
        <f>'Leerling 7'!$P$21</f>
        <v xml:space="preserve"> </v>
      </c>
      <c r="AF26" s="159" t="str">
        <f>'Leerling 8'!$D$21</f>
        <v xml:space="preserve"> </v>
      </c>
      <c r="AG26" s="160" t="str">
        <f>'Leerling 8'!$J$21</f>
        <v xml:space="preserve"> </v>
      </c>
      <c r="AH26" s="161" t="str">
        <f>'Leerling 8'!$P$21</f>
        <v xml:space="preserve"> </v>
      </c>
    </row>
    <row r="27" spans="1:34" ht="13.5" thickBot="1" x14ac:dyDescent="0.3">
      <c r="A27" s="136">
        <v>8</v>
      </c>
      <c r="B27" s="92" t="s">
        <v>29</v>
      </c>
      <c r="C27" s="93" t="s">
        <v>31</v>
      </c>
      <c r="D27" s="162">
        <f>'Jan Voorbeeld'!$D$22</f>
        <v>4.333333333333333</v>
      </c>
      <c r="E27" s="163">
        <f>'Jan Voorbeeld'!$J$22</f>
        <v>4.333333333333333</v>
      </c>
      <c r="F27" s="164" t="str">
        <f>'Jan Voorbeeld'!$P$22</f>
        <v xml:space="preserve"> </v>
      </c>
      <c r="G27" s="171"/>
      <c r="H27" s="165" t="str">
        <f>'Leerling 2'!$D$22</f>
        <v xml:space="preserve"> </v>
      </c>
      <c r="I27" s="166" t="str">
        <f>'Leerling 2'!$J$22</f>
        <v xml:space="preserve"> </v>
      </c>
      <c r="J27" s="167" t="str">
        <f>'Leerling 2'!$P$22</f>
        <v xml:space="preserve"> </v>
      </c>
      <c r="K27" s="171"/>
      <c r="L27" s="162" t="str">
        <f>'Leerling 3'!$D$22</f>
        <v xml:space="preserve"> </v>
      </c>
      <c r="M27" s="163" t="str">
        <f>'Leerling 3'!$J$22</f>
        <v xml:space="preserve"> </v>
      </c>
      <c r="N27" s="164" t="str">
        <f>'Leerling 3'!$P$22</f>
        <v xml:space="preserve"> </v>
      </c>
      <c r="O27" s="171"/>
      <c r="P27" s="162" t="str">
        <f>'Leerling 4'!$D$22</f>
        <v xml:space="preserve"> </v>
      </c>
      <c r="Q27" s="163" t="str">
        <f>'Leerling 4'!$J$22</f>
        <v xml:space="preserve"> </v>
      </c>
      <c r="R27" s="164" t="str">
        <f>'Leerling 4'!$P$22</f>
        <v xml:space="preserve"> </v>
      </c>
      <c r="S27" s="158"/>
      <c r="T27" s="162" t="str">
        <f>'Leerling 5'!$D$22</f>
        <v xml:space="preserve"> </v>
      </c>
      <c r="U27" s="163" t="str">
        <f>'Leerling 5'!$J$22</f>
        <v xml:space="preserve"> </v>
      </c>
      <c r="V27" s="164" t="str">
        <f>'Leerling 5'!$P$22</f>
        <v xml:space="preserve"> </v>
      </c>
      <c r="W27" s="158"/>
      <c r="X27" s="162" t="str">
        <f>'Leerling 6'!$D$22</f>
        <v xml:space="preserve"> </v>
      </c>
      <c r="Y27" s="163" t="str">
        <f>'Leerling 6'!$J$22</f>
        <v xml:space="preserve"> </v>
      </c>
      <c r="Z27" s="164" t="str">
        <f>'Leerling 6'!$P$22</f>
        <v xml:space="preserve"> </v>
      </c>
      <c r="AB27" s="162" t="str">
        <f>'Leerling 7'!$D$22</f>
        <v xml:space="preserve"> </v>
      </c>
      <c r="AC27" s="163" t="str">
        <f>'Leerling 7'!$J$22</f>
        <v xml:space="preserve"> </v>
      </c>
      <c r="AD27" s="164" t="str">
        <f>'Leerling 7'!$P$22</f>
        <v xml:space="preserve"> </v>
      </c>
      <c r="AF27" s="162" t="str">
        <f>'Leerling 8'!$D$22</f>
        <v xml:space="preserve"> </v>
      </c>
      <c r="AG27" s="163" t="str">
        <f>'Leerling 8'!$J$22</f>
        <v xml:space="preserve"> </v>
      </c>
      <c r="AH27" s="164" t="str">
        <f>'Leerling 8'!$P$22</f>
        <v xml:space="preserve"> </v>
      </c>
    </row>
    <row r="28" spans="1:34" ht="15.95" customHeight="1" thickTop="1" thickBot="1" x14ac:dyDescent="0.3">
      <c r="B28" s="89" t="s">
        <v>24</v>
      </c>
      <c r="C28" s="67"/>
      <c r="D28" s="168">
        <f>'Jan Voorbeeld'!$D$23</f>
        <v>5.583333333333333</v>
      </c>
      <c r="E28" s="169">
        <f>'Jan Voorbeeld'!$J$23</f>
        <v>5.583333333333333</v>
      </c>
      <c r="F28" s="170" t="str">
        <f>'Jan Voorbeeld'!$P$23</f>
        <v xml:space="preserve"> </v>
      </c>
      <c r="G28" s="171"/>
      <c r="H28" s="168" t="str">
        <f>'Leerling 2'!$D$23</f>
        <v xml:space="preserve"> </v>
      </c>
      <c r="I28" s="169" t="str">
        <f>'Leerling 2'!$J$23</f>
        <v xml:space="preserve"> </v>
      </c>
      <c r="J28" s="170" t="str">
        <f>'Leerling 2'!$P$23</f>
        <v xml:space="preserve"> </v>
      </c>
      <c r="K28" s="175"/>
      <c r="L28" s="168" t="str">
        <f>'Leerling 3'!$D$23</f>
        <v xml:space="preserve"> </v>
      </c>
      <c r="M28" s="169" t="str">
        <f>'Leerling 3'!$J$23</f>
        <v xml:space="preserve"> </v>
      </c>
      <c r="N28" s="170" t="str">
        <f>'Leerling 3'!$P$23</f>
        <v xml:space="preserve"> </v>
      </c>
      <c r="O28" s="175"/>
      <c r="P28" s="168" t="str">
        <f>'Leerling 4'!$D$23</f>
        <v xml:space="preserve"> </v>
      </c>
      <c r="Q28" s="169" t="str">
        <f>'Leerling 4'!$J$23</f>
        <v xml:space="preserve"> </v>
      </c>
      <c r="R28" s="170" t="str">
        <f>'Leerling 4'!$P$23</f>
        <v xml:space="preserve"> </v>
      </c>
      <c r="S28" s="158"/>
      <c r="T28" s="168" t="str">
        <f>'Leerling 5'!$D$23</f>
        <v xml:space="preserve"> </v>
      </c>
      <c r="U28" s="169" t="str">
        <f>'Leerling 5'!$J$23</f>
        <v xml:space="preserve"> </v>
      </c>
      <c r="V28" s="170" t="str">
        <f>'Leerling 5'!$P$23</f>
        <v xml:space="preserve"> </v>
      </c>
      <c r="W28" s="158"/>
      <c r="X28" s="168" t="str">
        <f>'Leerling 6'!$D$23</f>
        <v xml:space="preserve"> </v>
      </c>
      <c r="Y28" s="169" t="str">
        <f>'Leerling 6'!$J$23</f>
        <v xml:space="preserve"> </v>
      </c>
      <c r="Z28" s="170" t="str">
        <f>'Leerling 6'!$P$23</f>
        <v xml:space="preserve"> </v>
      </c>
      <c r="AB28" s="168" t="str">
        <f>'Leerling 7'!$D$23</f>
        <v xml:space="preserve"> </v>
      </c>
      <c r="AC28" s="169" t="str">
        <f>'Leerling 7'!$J$23</f>
        <v xml:space="preserve"> </v>
      </c>
      <c r="AD28" s="170" t="str">
        <f>'Leerling 7'!$P$23</f>
        <v xml:space="preserve"> </v>
      </c>
      <c r="AF28" s="168" t="str">
        <f>'Leerling 8'!$D$23</f>
        <v xml:space="preserve"> </v>
      </c>
      <c r="AG28" s="169" t="str">
        <f>'Leerling 8'!$J$23</f>
        <v xml:space="preserve"> </v>
      </c>
      <c r="AH28" s="170" t="str">
        <f>'Leerling 8'!$P$23</f>
        <v xml:space="preserve"> </v>
      </c>
    </row>
    <row r="29" spans="1:34" ht="15.95" customHeight="1" thickTop="1" x14ac:dyDescent="0.25">
      <c r="A29" s="144"/>
      <c r="B29" s="90"/>
      <c r="C29" s="62"/>
      <c r="D29" s="172"/>
      <c r="E29" s="172"/>
      <c r="F29" s="172"/>
      <c r="G29" s="171"/>
      <c r="H29" s="172"/>
      <c r="I29" s="172"/>
      <c r="J29" s="172"/>
      <c r="K29" s="173"/>
      <c r="L29" s="172"/>
      <c r="M29" s="172"/>
      <c r="N29" s="172"/>
      <c r="O29" s="173"/>
      <c r="P29" s="172"/>
      <c r="Q29" s="172"/>
      <c r="R29" s="172"/>
      <c r="S29" s="173"/>
      <c r="T29" s="172"/>
      <c r="U29" s="172"/>
      <c r="V29" s="172"/>
      <c r="W29" s="173"/>
      <c r="X29" s="172"/>
      <c r="Y29" s="172"/>
      <c r="Z29" s="172"/>
      <c r="AA29" s="143"/>
      <c r="AB29" s="172"/>
      <c r="AC29" s="172"/>
      <c r="AD29" s="172"/>
      <c r="AE29" s="143"/>
      <c r="AF29" s="172"/>
      <c r="AG29" s="172"/>
      <c r="AH29" s="172"/>
    </row>
    <row r="30" spans="1:34" ht="15.95" customHeight="1" x14ac:dyDescent="0.25">
      <c r="A30" s="144"/>
      <c r="B30" s="91" t="s">
        <v>39</v>
      </c>
      <c r="C30" s="62"/>
      <c r="D30" s="172"/>
      <c r="E30" s="172"/>
      <c r="F30" s="172"/>
      <c r="G30" s="173"/>
      <c r="H30" s="172"/>
      <c r="I30" s="172"/>
      <c r="J30" s="172"/>
      <c r="K30" s="173"/>
      <c r="L30" s="172"/>
      <c r="M30" s="172"/>
      <c r="N30" s="172"/>
      <c r="O30" s="173"/>
      <c r="P30" s="172"/>
      <c r="Q30" s="172"/>
      <c r="R30" s="172"/>
      <c r="S30" s="173"/>
      <c r="T30" s="172"/>
      <c r="U30" s="172"/>
      <c r="V30" s="172"/>
      <c r="W30" s="173"/>
      <c r="X30" s="172"/>
      <c r="Y30" s="172"/>
      <c r="Z30" s="172"/>
      <c r="AA30" s="143"/>
      <c r="AB30" s="172"/>
      <c r="AC30" s="172"/>
      <c r="AD30" s="172"/>
      <c r="AE30" s="143"/>
      <c r="AF30" s="172"/>
      <c r="AG30" s="172"/>
      <c r="AH30" s="172"/>
    </row>
    <row r="31" spans="1:34" ht="15.95" customHeight="1" x14ac:dyDescent="0.25">
      <c r="A31" s="144"/>
      <c r="B31" s="87" t="s">
        <v>57</v>
      </c>
      <c r="C31" s="87" t="s">
        <v>58</v>
      </c>
      <c r="D31" s="174"/>
      <c r="E31" s="174"/>
      <c r="F31" s="174"/>
      <c r="G31" s="173"/>
      <c r="H31" s="174"/>
      <c r="I31" s="174"/>
      <c r="J31" s="174"/>
      <c r="K31" s="173"/>
      <c r="L31" s="174"/>
      <c r="M31" s="174"/>
      <c r="N31" s="174"/>
      <c r="O31" s="173"/>
      <c r="P31" s="174"/>
      <c r="Q31" s="174"/>
      <c r="R31" s="174"/>
      <c r="S31" s="173"/>
      <c r="T31" s="174"/>
      <c r="U31" s="174"/>
      <c r="V31" s="174"/>
      <c r="W31" s="173"/>
      <c r="X31" s="174"/>
      <c r="Y31" s="174"/>
      <c r="Z31" s="174"/>
      <c r="AA31" s="143"/>
      <c r="AB31" s="174"/>
      <c r="AC31" s="174"/>
      <c r="AD31" s="174"/>
      <c r="AE31" s="143"/>
      <c r="AF31" s="174"/>
      <c r="AG31" s="174"/>
      <c r="AH31" s="174"/>
    </row>
    <row r="32" spans="1:34" ht="25.5" x14ac:dyDescent="0.25">
      <c r="A32" s="136">
        <v>1</v>
      </c>
      <c r="B32" s="93" t="s">
        <v>40</v>
      </c>
      <c r="C32" s="93" t="s">
        <v>45</v>
      </c>
      <c r="D32" s="159">
        <f>'Jan Voorbeeld'!$D$27</f>
        <v>5.1666666666666661</v>
      </c>
      <c r="E32" s="160">
        <f>'Jan Voorbeeld'!$J$27</f>
        <v>5.1666666666666661</v>
      </c>
      <c r="F32" s="161" t="str">
        <f>'Jan Voorbeeld'!$P$27</f>
        <v xml:space="preserve"> </v>
      </c>
      <c r="G32" s="171"/>
      <c r="H32" s="155" t="str">
        <f>'Leerling 2'!$D$27</f>
        <v xml:space="preserve"> </v>
      </c>
      <c r="I32" s="156" t="str">
        <f>'Leerling 2'!$J$27</f>
        <v xml:space="preserve"> </v>
      </c>
      <c r="J32" s="157" t="str">
        <f>'Leerling 2'!$P$27</f>
        <v xml:space="preserve"> </v>
      </c>
      <c r="K32" s="158"/>
      <c r="L32" s="159" t="str">
        <f>'Leerling 3'!$D$27</f>
        <v xml:space="preserve"> </v>
      </c>
      <c r="M32" s="160" t="str">
        <f>'Leerling 3'!$J$27</f>
        <v xml:space="preserve"> </v>
      </c>
      <c r="N32" s="161" t="str">
        <f>'Leerling 3'!$P$27</f>
        <v xml:space="preserve"> </v>
      </c>
      <c r="O32" s="158"/>
      <c r="P32" s="159" t="str">
        <f>'Leerling 4'!$D$27</f>
        <v xml:space="preserve"> </v>
      </c>
      <c r="Q32" s="160" t="str">
        <f>'Leerling 4'!$J$27</f>
        <v xml:space="preserve"> </v>
      </c>
      <c r="R32" s="161" t="str">
        <f>'Leerling 4'!$P$27</f>
        <v xml:space="preserve"> </v>
      </c>
      <c r="S32" s="158"/>
      <c r="T32" s="159" t="str">
        <f>'Leerling 5'!$D$27</f>
        <v xml:space="preserve"> </v>
      </c>
      <c r="U32" s="160" t="str">
        <f>'Leerling 5'!$J$27</f>
        <v xml:space="preserve"> </v>
      </c>
      <c r="V32" s="161" t="str">
        <f>'Leerling 5'!$P$27</f>
        <v xml:space="preserve"> </v>
      </c>
      <c r="W32" s="158"/>
      <c r="X32" s="159" t="str">
        <f>'Leerling 6'!$D$27</f>
        <v xml:space="preserve"> </v>
      </c>
      <c r="Y32" s="160" t="str">
        <f>'Leerling 6'!$J$27</f>
        <v xml:space="preserve"> </v>
      </c>
      <c r="Z32" s="161" t="str">
        <f>'Leerling 6'!$P$27</f>
        <v xml:space="preserve"> </v>
      </c>
      <c r="AB32" s="159" t="str">
        <f>'Leerling 7'!$D$27</f>
        <v xml:space="preserve"> </v>
      </c>
      <c r="AC32" s="160" t="str">
        <f>'Leerling 7'!$J$27</f>
        <v xml:space="preserve"> </v>
      </c>
      <c r="AD32" s="161" t="str">
        <f>'Leerling 7'!$P$27</f>
        <v xml:space="preserve"> </v>
      </c>
      <c r="AF32" s="159" t="str">
        <f>'Leerling 8'!$D$27</f>
        <v xml:space="preserve"> </v>
      </c>
      <c r="AG32" s="160" t="str">
        <f>'Leerling 8'!$J$27</f>
        <v xml:space="preserve"> </v>
      </c>
      <c r="AH32" s="161" t="str">
        <f>'Leerling 8'!$P$27</f>
        <v xml:space="preserve"> </v>
      </c>
    </row>
    <row r="33" spans="1:82" ht="25.5" x14ac:dyDescent="0.25">
      <c r="A33" s="136">
        <v>2</v>
      </c>
      <c r="B33" s="93" t="s">
        <v>41</v>
      </c>
      <c r="C33" s="93" t="s">
        <v>65</v>
      </c>
      <c r="D33" s="159">
        <f>'Jan Voorbeeld'!$D$28</f>
        <v>6.833333333333333</v>
      </c>
      <c r="E33" s="160">
        <f>'Jan Voorbeeld'!$J$28</f>
        <v>6.833333333333333</v>
      </c>
      <c r="F33" s="161" t="str">
        <f>'Jan Voorbeeld'!$P$28</f>
        <v xml:space="preserve"> </v>
      </c>
      <c r="G33" s="171"/>
      <c r="H33" s="155" t="str">
        <f>'Leerling 2'!$D$28</f>
        <v xml:space="preserve"> </v>
      </c>
      <c r="I33" s="156" t="str">
        <f>'Leerling 2'!$J$28</f>
        <v xml:space="preserve"> </v>
      </c>
      <c r="J33" s="157" t="str">
        <f>'Leerling 2'!$P$28</f>
        <v xml:space="preserve"> </v>
      </c>
      <c r="K33" s="158"/>
      <c r="L33" s="159" t="str">
        <f>'Leerling 3'!$D$28</f>
        <v xml:space="preserve"> </v>
      </c>
      <c r="M33" s="160" t="str">
        <f>'Leerling 3'!$J$28</f>
        <v xml:space="preserve"> </v>
      </c>
      <c r="N33" s="161" t="str">
        <f>'Leerling 3'!$P$28</f>
        <v xml:space="preserve"> </v>
      </c>
      <c r="O33" s="158"/>
      <c r="P33" s="159" t="str">
        <f>'Leerling 4'!$D$28</f>
        <v xml:space="preserve"> </v>
      </c>
      <c r="Q33" s="160" t="str">
        <f>'Leerling 4'!$J$28</f>
        <v xml:space="preserve"> </v>
      </c>
      <c r="R33" s="161" t="str">
        <f>'Leerling 4'!$P$28</f>
        <v xml:space="preserve"> </v>
      </c>
      <c r="S33" s="158"/>
      <c r="T33" s="159" t="str">
        <f>'Leerling 5'!$D$28</f>
        <v xml:space="preserve"> </v>
      </c>
      <c r="U33" s="160" t="str">
        <f>'Leerling 5'!$J$28</f>
        <v xml:space="preserve"> </v>
      </c>
      <c r="V33" s="161" t="str">
        <f>'Leerling 5'!$P$28</f>
        <v xml:space="preserve"> </v>
      </c>
      <c r="W33" s="158"/>
      <c r="X33" s="159" t="str">
        <f>'Leerling 6'!$D$28</f>
        <v xml:space="preserve"> </v>
      </c>
      <c r="Y33" s="160" t="str">
        <f>'Leerling 6'!$J$28</f>
        <v xml:space="preserve"> </v>
      </c>
      <c r="Z33" s="161" t="str">
        <f>'Leerling 6'!$P$28</f>
        <v xml:space="preserve"> </v>
      </c>
      <c r="AB33" s="159" t="str">
        <f>'Leerling 7'!$D$28</f>
        <v xml:space="preserve"> </v>
      </c>
      <c r="AC33" s="160" t="str">
        <f>'Leerling 7'!$J$28</f>
        <v xml:space="preserve"> </v>
      </c>
      <c r="AD33" s="161" t="str">
        <f>'Leerling 7'!$P$28</f>
        <v xml:space="preserve"> </v>
      </c>
      <c r="AF33" s="159" t="str">
        <f>'Leerling 8'!$D$28</f>
        <v xml:space="preserve"> </v>
      </c>
      <c r="AG33" s="160" t="str">
        <f>'Leerling 8'!$J$28</f>
        <v xml:space="preserve"> </v>
      </c>
      <c r="AH33" s="161" t="str">
        <f>'Leerling 8'!$P$28</f>
        <v xml:space="preserve"> </v>
      </c>
    </row>
    <row r="34" spans="1:82" ht="25.5" x14ac:dyDescent="0.25">
      <c r="A34" s="136">
        <v>3</v>
      </c>
      <c r="B34" s="93" t="s">
        <v>42</v>
      </c>
      <c r="C34" s="93" t="s">
        <v>46</v>
      </c>
      <c r="D34" s="159">
        <f>'Jan Voorbeeld'!$D$29</f>
        <v>4.333333333333333</v>
      </c>
      <c r="E34" s="160">
        <f>'Jan Voorbeeld'!$J$29</f>
        <v>4.333333333333333</v>
      </c>
      <c r="F34" s="161" t="str">
        <f>'Jan Voorbeeld'!$P$29</f>
        <v xml:space="preserve"> </v>
      </c>
      <c r="G34" s="171"/>
      <c r="H34" s="155" t="str">
        <f>'Leerling 2'!$D$29</f>
        <v xml:space="preserve"> </v>
      </c>
      <c r="I34" s="156" t="str">
        <f>'Leerling 2'!$J$29</f>
        <v xml:space="preserve"> </v>
      </c>
      <c r="J34" s="157" t="str">
        <f>'Leerling 2'!$P$29</f>
        <v xml:space="preserve"> </v>
      </c>
      <c r="K34" s="171"/>
      <c r="L34" s="159" t="str">
        <f>'Leerling 3'!$D$29</f>
        <v xml:space="preserve"> </v>
      </c>
      <c r="M34" s="160" t="str">
        <f>'Leerling 3'!$J$29</f>
        <v xml:space="preserve"> </v>
      </c>
      <c r="N34" s="161" t="str">
        <f>'Leerling 3'!$P$29</f>
        <v xml:space="preserve"> </v>
      </c>
      <c r="O34" s="171"/>
      <c r="P34" s="159" t="str">
        <f>'Leerling 4'!$D$29</f>
        <v xml:space="preserve"> </v>
      </c>
      <c r="Q34" s="160" t="str">
        <f>'Leerling 4'!$J$29</f>
        <v xml:space="preserve"> </v>
      </c>
      <c r="R34" s="161" t="str">
        <f>'Leerling 4'!$P$29</f>
        <v xml:space="preserve"> </v>
      </c>
      <c r="S34" s="158"/>
      <c r="T34" s="159" t="str">
        <f>'Leerling 5'!$D$29</f>
        <v xml:space="preserve"> </v>
      </c>
      <c r="U34" s="160" t="str">
        <f>'Leerling 5'!$J$29</f>
        <v xml:space="preserve"> </v>
      </c>
      <c r="V34" s="161" t="str">
        <f>'Leerling 5'!$P$29</f>
        <v xml:space="preserve"> </v>
      </c>
      <c r="W34" s="158"/>
      <c r="X34" s="159" t="str">
        <f>'Leerling 6'!$D$29</f>
        <v xml:space="preserve"> </v>
      </c>
      <c r="Y34" s="160" t="str">
        <f>'Leerling 6'!$J$29</f>
        <v xml:space="preserve"> </v>
      </c>
      <c r="Z34" s="161" t="str">
        <f>'Leerling 6'!$P$29</f>
        <v xml:space="preserve"> </v>
      </c>
      <c r="AB34" s="159" t="str">
        <f>'Leerling 7'!$D$29</f>
        <v xml:space="preserve"> </v>
      </c>
      <c r="AC34" s="160" t="str">
        <f>'Leerling 7'!$J$29</f>
        <v xml:space="preserve"> </v>
      </c>
      <c r="AD34" s="161" t="str">
        <f>'Leerling 7'!$P$29</f>
        <v xml:space="preserve"> </v>
      </c>
      <c r="AF34" s="159" t="str">
        <f>'Leerling 8'!$D$29</f>
        <v xml:space="preserve"> </v>
      </c>
      <c r="AG34" s="160" t="str">
        <f>'Leerling 8'!$J$29</f>
        <v xml:space="preserve"> </v>
      </c>
      <c r="AH34" s="161" t="str">
        <f>'Leerling 8'!$P$29</f>
        <v xml:space="preserve"> </v>
      </c>
    </row>
    <row r="35" spans="1:82" ht="25.5" x14ac:dyDescent="0.25">
      <c r="A35" s="136">
        <v>4</v>
      </c>
      <c r="B35" s="93" t="s">
        <v>44</v>
      </c>
      <c r="C35" s="93" t="s">
        <v>47</v>
      </c>
      <c r="D35" s="159">
        <f>'Jan Voorbeeld'!$D$30</f>
        <v>6</v>
      </c>
      <c r="E35" s="160">
        <f>'Jan Voorbeeld'!$J$30</f>
        <v>6</v>
      </c>
      <c r="F35" s="161" t="str">
        <f>'Jan Voorbeeld'!$P$30</f>
        <v xml:space="preserve"> </v>
      </c>
      <c r="G35" s="171"/>
      <c r="H35" s="155" t="str">
        <f>'Leerling 2'!$D$30</f>
        <v xml:space="preserve"> </v>
      </c>
      <c r="I35" s="156" t="str">
        <f>'Leerling 2'!$J$30</f>
        <v xml:space="preserve"> </v>
      </c>
      <c r="J35" s="157" t="str">
        <f>'Leerling 2'!$P$30</f>
        <v xml:space="preserve"> </v>
      </c>
      <c r="K35" s="175"/>
      <c r="L35" s="159" t="str">
        <f>'Leerling 3'!$D$30</f>
        <v xml:space="preserve"> </v>
      </c>
      <c r="M35" s="160" t="str">
        <f>'Leerling 3'!$J$30</f>
        <v xml:space="preserve"> </v>
      </c>
      <c r="N35" s="161" t="str">
        <f>'Leerling 3'!$P$30</f>
        <v xml:space="preserve"> </v>
      </c>
      <c r="O35" s="175"/>
      <c r="P35" s="159" t="str">
        <f>'Leerling 4'!$D$30</f>
        <v xml:space="preserve"> </v>
      </c>
      <c r="Q35" s="160" t="str">
        <f>'Leerling 4'!$J$30</f>
        <v xml:space="preserve"> </v>
      </c>
      <c r="R35" s="161" t="str">
        <f>'Leerling 4'!$P$30</f>
        <v xml:space="preserve"> </v>
      </c>
      <c r="S35" s="158"/>
      <c r="T35" s="159" t="str">
        <f>'Leerling 5'!$D$30</f>
        <v xml:space="preserve"> </v>
      </c>
      <c r="U35" s="160" t="str">
        <f>'Leerling 5'!$J$30</f>
        <v xml:space="preserve"> </v>
      </c>
      <c r="V35" s="161" t="str">
        <f>'Leerling 5'!$P$30</f>
        <v xml:space="preserve"> </v>
      </c>
      <c r="W35" s="158"/>
      <c r="X35" s="159" t="str">
        <f>'Leerling 6'!$D$30</f>
        <v xml:space="preserve"> </v>
      </c>
      <c r="Y35" s="160" t="str">
        <f>'Leerling 6'!$J$30</f>
        <v xml:space="preserve"> </v>
      </c>
      <c r="Z35" s="161" t="str">
        <f>'Leerling 6'!$P$30</f>
        <v xml:space="preserve"> </v>
      </c>
      <c r="AB35" s="159" t="str">
        <f>'Leerling 7'!$D$30</f>
        <v xml:space="preserve"> </v>
      </c>
      <c r="AC35" s="160" t="str">
        <f>'Leerling 7'!$J$30</f>
        <v xml:space="preserve"> </v>
      </c>
      <c r="AD35" s="161" t="str">
        <f>'Leerling 7'!$P$30</f>
        <v xml:space="preserve"> </v>
      </c>
      <c r="AF35" s="159" t="str">
        <f>'Leerling 8'!$D$30</f>
        <v xml:space="preserve"> </v>
      </c>
      <c r="AG35" s="160" t="str">
        <f>'Leerling 8'!$J$30</f>
        <v xml:space="preserve"> </v>
      </c>
      <c r="AH35" s="161" t="str">
        <f>'Leerling 8'!$P$30</f>
        <v xml:space="preserve"> </v>
      </c>
    </row>
    <row r="36" spans="1:82" ht="26.25" thickBot="1" x14ac:dyDescent="0.3">
      <c r="A36" s="136">
        <v>5</v>
      </c>
      <c r="B36" s="93" t="s">
        <v>43</v>
      </c>
      <c r="C36" s="93" t="s">
        <v>66</v>
      </c>
      <c r="D36" s="162">
        <f>'Jan Voorbeeld'!$D$31</f>
        <v>6</v>
      </c>
      <c r="E36" s="163">
        <f>'Jan Voorbeeld'!$J$31</f>
        <v>6</v>
      </c>
      <c r="F36" s="164" t="str">
        <f>'Jan Voorbeeld'!$P$31</f>
        <v xml:space="preserve"> </v>
      </c>
      <c r="G36" s="171"/>
      <c r="H36" s="165" t="str">
        <f>'Leerling 2'!$D$31</f>
        <v xml:space="preserve"> </v>
      </c>
      <c r="I36" s="166" t="str">
        <f>'Leerling 2'!$J$31</f>
        <v xml:space="preserve"> </v>
      </c>
      <c r="J36" s="167" t="str">
        <f>'Leerling 2'!$P$31</f>
        <v xml:space="preserve"> </v>
      </c>
      <c r="K36" s="158"/>
      <c r="L36" s="162" t="str">
        <f>'Leerling 3'!$D$31</f>
        <v xml:space="preserve"> </v>
      </c>
      <c r="M36" s="163" t="str">
        <f>'Leerling 3'!$J$31</f>
        <v xml:space="preserve"> </v>
      </c>
      <c r="N36" s="164" t="str">
        <f>'Leerling 3'!$P$31</f>
        <v xml:space="preserve"> </v>
      </c>
      <c r="O36" s="158"/>
      <c r="P36" s="162" t="str">
        <f>'Leerling 4'!$D$31</f>
        <v xml:space="preserve"> </v>
      </c>
      <c r="Q36" s="163" t="str">
        <f>'Leerling 4'!$J$31</f>
        <v xml:space="preserve"> </v>
      </c>
      <c r="R36" s="164" t="str">
        <f>'Leerling 4'!$P$31</f>
        <v xml:space="preserve"> </v>
      </c>
      <c r="S36" s="158"/>
      <c r="T36" s="162" t="str">
        <f>'Leerling 5'!$D$31</f>
        <v xml:space="preserve"> </v>
      </c>
      <c r="U36" s="163" t="str">
        <f>'Leerling 5'!$J$31</f>
        <v xml:space="preserve"> </v>
      </c>
      <c r="V36" s="164" t="str">
        <f>'Leerling 5'!$P$31</f>
        <v xml:space="preserve"> </v>
      </c>
      <c r="W36" s="158"/>
      <c r="X36" s="162" t="str">
        <f>'Leerling 6'!$D$31</f>
        <v xml:space="preserve"> </v>
      </c>
      <c r="Y36" s="163" t="str">
        <f>'Leerling 6'!$J$31</f>
        <v xml:space="preserve"> </v>
      </c>
      <c r="Z36" s="164" t="str">
        <f>'Leerling 6'!$P$31</f>
        <v xml:space="preserve"> </v>
      </c>
      <c r="AB36" s="162" t="str">
        <f>'Leerling 7'!$D$31</f>
        <v xml:space="preserve"> </v>
      </c>
      <c r="AC36" s="163" t="str">
        <f>'Leerling 7'!$J$31</f>
        <v xml:space="preserve"> </v>
      </c>
      <c r="AD36" s="164" t="str">
        <f>'Leerling 7'!$P$31</f>
        <v xml:space="preserve"> </v>
      </c>
      <c r="AF36" s="162" t="str">
        <f>'Leerling 8'!$D$31</f>
        <v xml:space="preserve"> </v>
      </c>
      <c r="AG36" s="163" t="str">
        <f>'Leerling 8'!$J$31</f>
        <v xml:space="preserve"> </v>
      </c>
      <c r="AH36" s="164" t="str">
        <f>'Leerling 8'!$P$31</f>
        <v xml:space="preserve"> </v>
      </c>
    </row>
    <row r="37" spans="1:82" ht="15.95" customHeight="1" thickTop="1" thickBot="1" x14ac:dyDescent="0.3">
      <c r="B37" s="89" t="s">
        <v>24</v>
      </c>
      <c r="C37" s="67"/>
      <c r="D37" s="168">
        <f>'Jan Voorbeeld'!$D$32</f>
        <v>5.6666666666666661</v>
      </c>
      <c r="E37" s="169">
        <f>'Jan Voorbeeld'!$J$32</f>
        <v>5.6666666666666661</v>
      </c>
      <c r="F37" s="170" t="str">
        <f>'Jan Voorbeeld'!$P$32</f>
        <v xml:space="preserve"> </v>
      </c>
      <c r="G37" s="171"/>
      <c r="H37" s="168" t="str">
        <f>'Leerling 2'!$D$32</f>
        <v xml:space="preserve"> </v>
      </c>
      <c r="I37" s="169" t="str">
        <f>'Leerling 2'!$J$32</f>
        <v xml:space="preserve"> </v>
      </c>
      <c r="J37" s="170" t="str">
        <f>'Leerling 2'!$P$32</f>
        <v xml:space="preserve"> </v>
      </c>
      <c r="K37" s="158"/>
      <c r="L37" s="168" t="str">
        <f>'Leerling 3'!$D$32</f>
        <v xml:space="preserve"> </v>
      </c>
      <c r="M37" s="169" t="str">
        <f>'Leerling 3'!$J$32</f>
        <v xml:space="preserve"> </v>
      </c>
      <c r="N37" s="170" t="str">
        <f>'Leerling 3'!$P$32</f>
        <v xml:space="preserve"> </v>
      </c>
      <c r="O37" s="158"/>
      <c r="P37" s="168" t="str">
        <f>'Leerling 4'!$D$32</f>
        <v xml:space="preserve"> </v>
      </c>
      <c r="Q37" s="169" t="str">
        <f>'Leerling 4'!$J$32</f>
        <v xml:space="preserve"> </v>
      </c>
      <c r="R37" s="170" t="str">
        <f>'Leerling 4'!$P$32</f>
        <v xml:space="preserve"> </v>
      </c>
      <c r="S37" s="158"/>
      <c r="T37" s="168" t="str">
        <f>'Leerling 5'!$D$32</f>
        <v xml:space="preserve"> </v>
      </c>
      <c r="U37" s="169" t="str">
        <f>'Leerling 5'!$J$32</f>
        <v xml:space="preserve"> </v>
      </c>
      <c r="V37" s="170" t="str">
        <f>'Leerling 5'!$P$32</f>
        <v xml:space="preserve"> </v>
      </c>
      <c r="W37" s="158"/>
      <c r="X37" s="168" t="str">
        <f>'Leerling 6'!$D$32</f>
        <v xml:space="preserve"> </v>
      </c>
      <c r="Y37" s="169" t="str">
        <f>'Leerling 6'!$J$32</f>
        <v xml:space="preserve"> </v>
      </c>
      <c r="Z37" s="170" t="str">
        <f>'Leerling 6'!$P$32</f>
        <v xml:space="preserve"> </v>
      </c>
      <c r="AB37" s="168" t="str">
        <f>'Leerling 7'!$D$32</f>
        <v xml:space="preserve"> </v>
      </c>
      <c r="AC37" s="169" t="str">
        <f>'Leerling 7'!$J$32</f>
        <v xml:space="preserve"> </v>
      </c>
      <c r="AD37" s="170" t="str">
        <f>'Leerling 7'!$P$32</f>
        <v xml:space="preserve"> </v>
      </c>
      <c r="AF37" s="168" t="str">
        <f>'Leerling 8'!$D$32</f>
        <v xml:space="preserve"> </v>
      </c>
      <c r="AG37" s="169" t="str">
        <f>'Leerling 8'!$J$32</f>
        <v xml:space="preserve"> </v>
      </c>
      <c r="AH37" s="170" t="str">
        <f>'Leerling 8'!$P$32</f>
        <v xml:space="preserve"> </v>
      </c>
    </row>
    <row r="38" spans="1:82" ht="15.95" customHeight="1" thickTop="1" x14ac:dyDescent="0.25">
      <c r="A38" s="144"/>
      <c r="B38" s="67"/>
      <c r="C38" s="62"/>
      <c r="D38" s="172"/>
      <c r="E38" s="172"/>
      <c r="F38" s="172"/>
      <c r="G38" s="171"/>
      <c r="H38" s="172"/>
      <c r="I38" s="172"/>
      <c r="J38" s="172"/>
      <c r="K38" s="173"/>
      <c r="L38" s="172"/>
      <c r="M38" s="172"/>
      <c r="N38" s="172"/>
      <c r="O38" s="173"/>
      <c r="P38" s="172"/>
      <c r="Q38" s="172"/>
      <c r="R38" s="172"/>
      <c r="S38" s="173"/>
      <c r="T38" s="172"/>
      <c r="U38" s="172"/>
      <c r="V38" s="172"/>
      <c r="W38" s="173"/>
      <c r="X38" s="172"/>
      <c r="Y38" s="172"/>
      <c r="Z38" s="172"/>
      <c r="AA38" s="143"/>
      <c r="AB38" s="172"/>
      <c r="AC38" s="172"/>
      <c r="AD38" s="172"/>
      <c r="AE38" s="143"/>
      <c r="AF38" s="172"/>
      <c r="AG38" s="172"/>
      <c r="AH38" s="172"/>
    </row>
    <row r="39" spans="1:82" ht="15.95" customHeight="1" x14ac:dyDescent="0.25">
      <c r="A39" s="144"/>
      <c r="B39" s="91" t="s">
        <v>48</v>
      </c>
      <c r="C39" s="62"/>
      <c r="D39" s="172"/>
      <c r="E39" s="172"/>
      <c r="F39" s="172"/>
      <c r="G39" s="173"/>
      <c r="H39" s="172"/>
      <c r="I39" s="172"/>
      <c r="J39" s="172"/>
      <c r="K39" s="173"/>
      <c r="L39" s="172"/>
      <c r="M39" s="172"/>
      <c r="N39" s="172"/>
      <c r="O39" s="173"/>
      <c r="P39" s="172"/>
      <c r="Q39" s="172"/>
      <c r="R39" s="172"/>
      <c r="S39" s="173"/>
      <c r="T39" s="172"/>
      <c r="U39" s="172"/>
      <c r="V39" s="172"/>
      <c r="W39" s="173"/>
      <c r="X39" s="172"/>
      <c r="Y39" s="172"/>
      <c r="Z39" s="172"/>
      <c r="AA39" s="143"/>
      <c r="AB39" s="172"/>
      <c r="AC39" s="172"/>
      <c r="AD39" s="172"/>
      <c r="AE39" s="143"/>
      <c r="AF39" s="172"/>
      <c r="AG39" s="172"/>
      <c r="AH39" s="172"/>
    </row>
    <row r="40" spans="1:82" ht="15.95" customHeight="1" x14ac:dyDescent="0.25">
      <c r="A40" s="144"/>
      <c r="B40" s="87" t="s">
        <v>57</v>
      </c>
      <c r="C40" s="87" t="s">
        <v>58</v>
      </c>
      <c r="D40" s="174"/>
      <c r="E40" s="174"/>
      <c r="F40" s="174"/>
      <c r="G40" s="173"/>
      <c r="H40" s="174"/>
      <c r="I40" s="174"/>
      <c r="J40" s="174"/>
      <c r="K40" s="173"/>
      <c r="L40" s="174"/>
      <c r="M40" s="174"/>
      <c r="N40" s="174"/>
      <c r="O40" s="173"/>
      <c r="P40" s="174"/>
      <c r="Q40" s="174"/>
      <c r="R40" s="174"/>
      <c r="S40" s="173"/>
      <c r="T40" s="174"/>
      <c r="U40" s="174"/>
      <c r="V40" s="174"/>
      <c r="W40" s="173"/>
      <c r="X40" s="174"/>
      <c r="Y40" s="174"/>
      <c r="Z40" s="174"/>
      <c r="AA40" s="143"/>
      <c r="AB40" s="174"/>
      <c r="AC40" s="174"/>
      <c r="AD40" s="174"/>
      <c r="AE40" s="143"/>
      <c r="AF40" s="174"/>
      <c r="AG40" s="174"/>
      <c r="AH40" s="174"/>
    </row>
    <row r="41" spans="1:82" x14ac:dyDescent="0.25">
      <c r="A41" s="136">
        <v>1</v>
      </c>
      <c r="B41" s="93" t="s">
        <v>49</v>
      </c>
      <c r="C41" s="93" t="s">
        <v>61</v>
      </c>
      <c r="D41" s="159">
        <f>'Jan Voorbeeld'!$D$36</f>
        <v>4.333333333333333</v>
      </c>
      <c r="E41" s="160">
        <f>'Jan Voorbeeld'!$J$36</f>
        <v>8.5</v>
      </c>
      <c r="F41" s="161" t="str">
        <f>'Jan Voorbeeld'!$P$36</f>
        <v xml:space="preserve"> </v>
      </c>
      <c r="G41" s="171"/>
      <c r="H41" s="155" t="str">
        <f>'Leerling 2'!$D$36</f>
        <v xml:space="preserve"> </v>
      </c>
      <c r="I41" s="156" t="str">
        <f>'Leerling 2'!$J$36</f>
        <v xml:space="preserve"> </v>
      </c>
      <c r="J41" s="157" t="str">
        <f>'Leerling 2'!$P$36</f>
        <v xml:space="preserve"> </v>
      </c>
      <c r="K41" s="171"/>
      <c r="L41" s="159" t="str">
        <f>'Leerling 3'!$D$36</f>
        <v xml:space="preserve"> </v>
      </c>
      <c r="M41" s="160" t="str">
        <f>'Leerling 3'!$J$36</f>
        <v xml:space="preserve"> </v>
      </c>
      <c r="N41" s="161" t="str">
        <f>'Leerling 3'!$P$36</f>
        <v xml:space="preserve"> </v>
      </c>
      <c r="O41" s="171"/>
      <c r="P41" s="159" t="str">
        <f>'Leerling 4'!$D$36</f>
        <v xml:space="preserve"> </v>
      </c>
      <c r="Q41" s="160" t="str">
        <f>'Leerling 4'!$J$36</f>
        <v xml:space="preserve"> </v>
      </c>
      <c r="R41" s="161" t="str">
        <f>'Leerling 4'!$P$36</f>
        <v xml:space="preserve"> </v>
      </c>
      <c r="S41" s="158"/>
      <c r="T41" s="159" t="str">
        <f>'Leerling 5'!$D$36</f>
        <v xml:space="preserve"> </v>
      </c>
      <c r="U41" s="160" t="str">
        <f>'Leerling 5'!$J$36</f>
        <v xml:space="preserve"> </v>
      </c>
      <c r="V41" s="161" t="str">
        <f>'Leerling 5'!$P$36</f>
        <v xml:space="preserve"> </v>
      </c>
      <c r="W41" s="158"/>
      <c r="X41" s="159" t="str">
        <f>'Leerling 6'!$D$36</f>
        <v xml:space="preserve"> </v>
      </c>
      <c r="Y41" s="160" t="str">
        <f>'Leerling 6'!$J$36</f>
        <v xml:space="preserve"> </v>
      </c>
      <c r="Z41" s="161" t="str">
        <f>'Leerling 6'!$P$36</f>
        <v xml:space="preserve"> </v>
      </c>
      <c r="AB41" s="159" t="str">
        <f>'Leerling 7'!$D$36</f>
        <v xml:space="preserve"> </v>
      </c>
      <c r="AC41" s="160" t="str">
        <f>'Leerling 7'!$J$36</f>
        <v xml:space="preserve"> </v>
      </c>
      <c r="AD41" s="161" t="str">
        <f>'Leerling 7'!$P$36</f>
        <v xml:space="preserve"> </v>
      </c>
      <c r="AF41" s="159" t="str">
        <f>'Leerling 8'!$D$36</f>
        <v xml:space="preserve"> </v>
      </c>
      <c r="AG41" s="160" t="str">
        <f>'Leerling 8'!$J$36</f>
        <v xml:space="preserve"> </v>
      </c>
      <c r="AH41" s="161" t="str">
        <f>'Leerling 8'!$P$36</f>
        <v xml:space="preserve"> </v>
      </c>
    </row>
    <row r="42" spans="1:82" ht="25.5" x14ac:dyDescent="0.25">
      <c r="A42" s="136">
        <v>2</v>
      </c>
      <c r="B42" s="93" t="s">
        <v>50</v>
      </c>
      <c r="C42" s="93" t="s">
        <v>53</v>
      </c>
      <c r="D42" s="159">
        <f>'Jan Voorbeeld'!$D$37</f>
        <v>6.833333333333333</v>
      </c>
      <c r="E42" s="160">
        <f>'Jan Voorbeeld'!$J$37</f>
        <v>6.833333333333333</v>
      </c>
      <c r="F42" s="161" t="str">
        <f>'Jan Voorbeeld'!$P$37</f>
        <v xml:space="preserve"> </v>
      </c>
      <c r="G42" s="171"/>
      <c r="H42" s="155" t="str">
        <f>'Leerling 2'!$D$37</f>
        <v xml:space="preserve"> </v>
      </c>
      <c r="I42" s="156" t="str">
        <f>'Leerling 2'!$J$37</f>
        <v xml:space="preserve"> </v>
      </c>
      <c r="J42" s="157" t="str">
        <f>'Leerling 2'!$P$37</f>
        <v xml:space="preserve"> </v>
      </c>
      <c r="K42" s="175"/>
      <c r="L42" s="159" t="str">
        <f>'Leerling 3'!$D$37</f>
        <v xml:space="preserve"> </v>
      </c>
      <c r="M42" s="160" t="str">
        <f>'Leerling 3'!$J$37</f>
        <v xml:space="preserve"> </v>
      </c>
      <c r="N42" s="161" t="str">
        <f>'Leerling 3'!$P$37</f>
        <v xml:space="preserve"> </v>
      </c>
      <c r="O42" s="175"/>
      <c r="P42" s="159" t="str">
        <f>'Leerling 4'!$D$37</f>
        <v xml:space="preserve"> </v>
      </c>
      <c r="Q42" s="160" t="str">
        <f>'Leerling 4'!$J$37</f>
        <v xml:space="preserve"> </v>
      </c>
      <c r="R42" s="161" t="str">
        <f>'Leerling 4'!$P$37</f>
        <v xml:space="preserve"> </v>
      </c>
      <c r="S42" s="158"/>
      <c r="T42" s="159" t="str">
        <f>'Leerling 5'!$D$37</f>
        <v xml:space="preserve"> </v>
      </c>
      <c r="U42" s="160" t="str">
        <f>'Leerling 5'!$J$37</f>
        <v xml:space="preserve"> </v>
      </c>
      <c r="V42" s="161" t="str">
        <f>'Leerling 5'!$P$37</f>
        <v xml:space="preserve"> </v>
      </c>
      <c r="W42" s="158"/>
      <c r="X42" s="159" t="str">
        <f>'Leerling 6'!$D$37</f>
        <v xml:space="preserve"> </v>
      </c>
      <c r="Y42" s="160" t="str">
        <f>'Leerling 6'!$J$37</f>
        <v xml:space="preserve"> </v>
      </c>
      <c r="Z42" s="161" t="str">
        <f>'Leerling 6'!$P$37</f>
        <v xml:space="preserve"> </v>
      </c>
      <c r="AB42" s="159" t="str">
        <f>'Leerling 7'!$D$37</f>
        <v xml:space="preserve"> </v>
      </c>
      <c r="AC42" s="160" t="str">
        <f>'Leerling 7'!$J$37</f>
        <v xml:space="preserve"> </v>
      </c>
      <c r="AD42" s="161" t="str">
        <f>'Leerling 7'!$P$37</f>
        <v xml:space="preserve"> </v>
      </c>
      <c r="AF42" s="159" t="str">
        <f>'Leerling 8'!$D$37</f>
        <v xml:space="preserve"> </v>
      </c>
      <c r="AG42" s="160" t="str">
        <f>'Leerling 8'!$J$37</f>
        <v xml:space="preserve"> </v>
      </c>
      <c r="AH42" s="161" t="str">
        <f>'Leerling 8'!$P$37</f>
        <v xml:space="preserve"> </v>
      </c>
    </row>
    <row r="43" spans="1:82" ht="39" thickBot="1" x14ac:dyDescent="0.3">
      <c r="A43" s="136">
        <v>3</v>
      </c>
      <c r="B43" s="93" t="s">
        <v>51</v>
      </c>
      <c r="C43" s="93" t="s">
        <v>52</v>
      </c>
      <c r="D43" s="162">
        <f>'Jan Voorbeeld'!$D$38</f>
        <v>5.1666666666666661</v>
      </c>
      <c r="E43" s="163">
        <f>'Jan Voorbeeld'!$J$38</f>
        <v>5.1666666666666661</v>
      </c>
      <c r="F43" s="164" t="str">
        <f>'Jan Voorbeeld'!$P$38</f>
        <v xml:space="preserve"> </v>
      </c>
      <c r="G43" s="171"/>
      <c r="H43" s="165" t="str">
        <f>'Leerling 2'!$D$38</f>
        <v xml:space="preserve"> </v>
      </c>
      <c r="I43" s="166" t="str">
        <f>'Leerling 2'!$J$38</f>
        <v xml:space="preserve"> </v>
      </c>
      <c r="J43" s="167" t="str">
        <f>'Leerling 2'!$P$38</f>
        <v xml:space="preserve"> </v>
      </c>
      <c r="K43" s="158"/>
      <c r="L43" s="162" t="str">
        <f>'Leerling 3'!$D$38</f>
        <v xml:space="preserve"> </v>
      </c>
      <c r="M43" s="163" t="str">
        <f>'Leerling 3'!$J$38</f>
        <v xml:space="preserve"> </v>
      </c>
      <c r="N43" s="164" t="str">
        <f>'Leerling 3'!$P$38</f>
        <v xml:space="preserve"> </v>
      </c>
      <c r="O43" s="158"/>
      <c r="P43" s="162" t="str">
        <f>'Leerling 4'!$D$38</f>
        <v xml:space="preserve"> </v>
      </c>
      <c r="Q43" s="163" t="str">
        <f>'Leerling 4'!$J$38</f>
        <v xml:space="preserve"> </v>
      </c>
      <c r="R43" s="164" t="str">
        <f>'Leerling 4'!$P$38</f>
        <v xml:space="preserve"> </v>
      </c>
      <c r="S43" s="158"/>
      <c r="T43" s="162" t="str">
        <f>'Leerling 5'!$D$38</f>
        <v xml:space="preserve"> </v>
      </c>
      <c r="U43" s="163" t="str">
        <f>'Leerling 5'!$J$38</f>
        <v xml:space="preserve"> </v>
      </c>
      <c r="V43" s="164" t="str">
        <f>'Leerling 5'!$P$38</f>
        <v xml:space="preserve"> </v>
      </c>
      <c r="W43" s="158"/>
      <c r="X43" s="162" t="str">
        <f>'Leerling 6'!$D$38</f>
        <v xml:space="preserve"> </v>
      </c>
      <c r="Y43" s="163" t="str">
        <f>'Leerling 6'!$J$38</f>
        <v xml:space="preserve"> </v>
      </c>
      <c r="Z43" s="164" t="str">
        <f>'Leerling 6'!$P$38</f>
        <v xml:space="preserve"> </v>
      </c>
      <c r="AB43" s="162" t="str">
        <f>'Leerling 7'!$D$38</f>
        <v xml:space="preserve"> </v>
      </c>
      <c r="AC43" s="163" t="str">
        <f>'Leerling 7'!$J$38</f>
        <v xml:space="preserve"> </v>
      </c>
      <c r="AD43" s="164" t="str">
        <f>'Leerling 7'!$P$38</f>
        <v xml:space="preserve"> </v>
      </c>
      <c r="AF43" s="162" t="str">
        <f>'Leerling 8'!$D$38</f>
        <v xml:space="preserve"> </v>
      </c>
      <c r="AG43" s="163" t="str">
        <f>'Leerling 8'!$J$38</f>
        <v xml:space="preserve"> </v>
      </c>
      <c r="AH43" s="164" t="str">
        <f>'Leerling 8'!$P$38</f>
        <v xml:space="preserve"> </v>
      </c>
    </row>
    <row r="44" spans="1:82" ht="15.95" customHeight="1" thickTop="1" thickBot="1" x14ac:dyDescent="0.3">
      <c r="B44" s="89" t="s">
        <v>24</v>
      </c>
      <c r="C44" s="67"/>
      <c r="D44" s="168">
        <f>'Jan Voorbeeld'!$D$39</f>
        <v>5.4444444444444438</v>
      </c>
      <c r="E44" s="169">
        <f>'Jan Voorbeeld'!$J$39</f>
        <v>6.833333333333333</v>
      </c>
      <c r="F44" s="170" t="str">
        <f>'Jan Voorbeeld'!$P$39</f>
        <v xml:space="preserve"> </v>
      </c>
      <c r="G44" s="171"/>
      <c r="H44" s="168" t="str">
        <f>'Leerling 2'!$D$39</f>
        <v xml:space="preserve"> </v>
      </c>
      <c r="I44" s="169" t="str">
        <f>'Leerling 2'!$J$39</f>
        <v xml:space="preserve"> </v>
      </c>
      <c r="J44" s="170" t="str">
        <f>'Leerling 2'!$P$39</f>
        <v xml:space="preserve"> </v>
      </c>
      <c r="K44" s="158"/>
      <c r="L44" s="168" t="str">
        <f>'Leerling 3'!$D$39</f>
        <v xml:space="preserve"> </v>
      </c>
      <c r="M44" s="169" t="str">
        <f>'Leerling 3'!$J$39</f>
        <v xml:space="preserve"> </v>
      </c>
      <c r="N44" s="170" t="str">
        <f>'Leerling 3'!$P$39</f>
        <v xml:space="preserve"> </v>
      </c>
      <c r="O44" s="158"/>
      <c r="P44" s="168" t="str">
        <f>'Leerling 4'!$D$39</f>
        <v xml:space="preserve"> </v>
      </c>
      <c r="Q44" s="169" t="str">
        <f>'Leerling 4'!$J$39</f>
        <v xml:space="preserve"> </v>
      </c>
      <c r="R44" s="170" t="str">
        <f>'Leerling 4'!$P$39</f>
        <v xml:space="preserve"> </v>
      </c>
      <c r="S44" s="158"/>
      <c r="T44" s="168" t="str">
        <f>'Leerling 5'!$D$39</f>
        <v xml:space="preserve"> </v>
      </c>
      <c r="U44" s="169" t="str">
        <f>'Leerling 5'!$J$39</f>
        <v xml:space="preserve"> </v>
      </c>
      <c r="V44" s="170" t="str">
        <f>'Leerling 5'!$P$39</f>
        <v xml:space="preserve"> </v>
      </c>
      <c r="W44" s="158"/>
      <c r="X44" s="168" t="str">
        <f>'Leerling 6'!$D$39</f>
        <v xml:space="preserve"> </v>
      </c>
      <c r="Y44" s="169" t="str">
        <f>'Leerling 6'!$J$39</f>
        <v xml:space="preserve"> </v>
      </c>
      <c r="Z44" s="170" t="str">
        <f>'Leerling 6'!$P$39</f>
        <v xml:space="preserve"> </v>
      </c>
      <c r="AB44" s="168" t="str">
        <f>'Leerling 7'!$D$39</f>
        <v xml:space="preserve"> </v>
      </c>
      <c r="AC44" s="169" t="str">
        <f>'Leerling 7'!$J$39</f>
        <v xml:space="preserve"> </v>
      </c>
      <c r="AD44" s="170" t="str">
        <f>'Leerling 7'!$P$39</f>
        <v xml:space="preserve"> </v>
      </c>
      <c r="AF44" s="168" t="str">
        <f>'Leerling 8'!$D$39</f>
        <v xml:space="preserve"> </v>
      </c>
      <c r="AG44" s="169" t="str">
        <f>'Leerling 8'!$J$39</f>
        <v xml:space="preserve"> </v>
      </c>
      <c r="AH44" s="170" t="str">
        <f>'Leerling 8'!$P$39</f>
        <v xml:space="preserve"> </v>
      </c>
    </row>
    <row r="45" spans="1:82" ht="15.95" customHeight="1" thickTop="1" x14ac:dyDescent="0.25">
      <c r="B45" s="89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</row>
    <row r="46" spans="1:82" x14ac:dyDescent="0.25">
      <c r="C46" s="72" t="s">
        <v>12</v>
      </c>
      <c r="D46" s="137" t="str">
        <f>IF(COUNTA('Jan Voorbeeld'!D$41:H$42)=1,"ja"," ")</f>
        <v xml:space="preserve"> </v>
      </c>
      <c r="E46" s="137" t="str">
        <f>IF(COUNTA('Jan Voorbeeld'!J$41:N$42)=1,"ja"," ")</f>
        <v xml:space="preserve"> </v>
      </c>
      <c r="F46" s="137" t="str">
        <f>IF(COUNTA('Jan Voorbeeld'!P$41:T$42)=1,"ja"," ")</f>
        <v xml:space="preserve"> </v>
      </c>
      <c r="G46" s="176"/>
      <c r="H46" s="137" t="str">
        <f>IF(COUNTA('Leerling 2'!H$41:L$42)=1,"ja"," ")</f>
        <v xml:space="preserve"> </v>
      </c>
      <c r="I46" s="137" t="str">
        <f>IF(COUNTA('Leerling 2'!N$41:R$42)=1,"ja"," ")</f>
        <v xml:space="preserve"> </v>
      </c>
      <c r="J46" s="137" t="str">
        <f>IF(COUNTA('Leerling 2'!T$41:X$42)=1,"ja"," ")</f>
        <v xml:space="preserve"> </v>
      </c>
      <c r="K46" s="176"/>
      <c r="L46" s="137" t="str">
        <f>IF(COUNTA('Leerling 3'!L$41:P$42)=1,"ja"," ")</f>
        <v xml:space="preserve"> </v>
      </c>
      <c r="M46" s="137" t="str">
        <f>IF(COUNTA('Leerling 3'!R$41:V$42)=1,"ja"," ")</f>
        <v xml:space="preserve"> </v>
      </c>
      <c r="N46" s="137" t="str">
        <f>IF(COUNTA('Leerling 3'!X$41:AB$42)=1,"ja"," ")</f>
        <v xml:space="preserve"> </v>
      </c>
      <c r="O46" s="176"/>
      <c r="P46" s="137" t="str">
        <f>IF(COUNTA('Leerling 4'!P$41:T$42)=1,"ja"," ")</f>
        <v xml:space="preserve"> </v>
      </c>
      <c r="Q46" s="137" t="str">
        <f>IF(COUNTA('Leerling 4'!V$41:Z$42)=1,"ja"," ")</f>
        <v xml:space="preserve"> </v>
      </c>
      <c r="R46" s="137" t="str">
        <f>IF(COUNTA('Leerling 4'!AB$41:AF$42)=1,"ja"," ")</f>
        <v xml:space="preserve"> </v>
      </c>
      <c r="S46" s="176"/>
      <c r="T46" s="137" t="str">
        <f>IF(COUNTA('Leerling 5'!T$41:X$42)=1,"ja"," ")</f>
        <v xml:space="preserve"> </v>
      </c>
      <c r="U46" s="137" t="str">
        <f>IF(COUNTA('Leerling 5'!Z$41:AD$42)=1,"ja"," ")</f>
        <v xml:space="preserve"> </v>
      </c>
      <c r="V46" s="137" t="str">
        <f>IF(COUNTA('Leerling 5'!AF$41:AJ$42)=1,"ja"," ")</f>
        <v xml:space="preserve"> </v>
      </c>
      <c r="W46" s="176"/>
      <c r="X46" s="137" t="str">
        <f>IF(COUNTA('Leerling 6'!X$41:AB$42)=1,"ja"," ")</f>
        <v xml:space="preserve"> </v>
      </c>
      <c r="Y46" s="137" t="str">
        <f>IF(COUNTA('Leerling 6'!AD$41:AH$42)=1,"ja"," ")</f>
        <v xml:space="preserve"> </v>
      </c>
      <c r="Z46" s="137" t="str">
        <f>IF(COUNTA('Leerling 6'!AJ$41:AN$42)=1,"ja"," ")</f>
        <v xml:space="preserve"> </v>
      </c>
      <c r="AB46" s="137" t="str">
        <f>IF(COUNTA('Leerling 7'!AB$41:AF$42)=1,"ja"," ")</f>
        <v xml:space="preserve"> </v>
      </c>
      <c r="AC46" s="137" t="str">
        <f>IF(COUNTA('Leerling 7'!AH$41:AL$42)=1,"ja"," ")</f>
        <v xml:space="preserve"> </v>
      </c>
      <c r="AD46" s="137" t="str">
        <f>IF(COUNTA('Leerling 7'!AN$41:AR$42)=1,"ja"," ")</f>
        <v xml:space="preserve"> </v>
      </c>
      <c r="AF46" s="137" t="str">
        <f>IF(COUNTA('Leerling 8'!AF$41:AJ$42)=1,"ja"," ")</f>
        <v xml:space="preserve"> </v>
      </c>
      <c r="AG46" s="137" t="str">
        <f>IF(COUNTA('Leerling 8'!AL$41:AP$42)=1,"ja"," ")</f>
        <v xml:space="preserve"> </v>
      </c>
      <c r="AH46" s="137" t="str">
        <f>IF(COUNTA('Leerling 8'!AR$41:AV$42)=1,"ja"," ")</f>
        <v xml:space="preserve"> </v>
      </c>
      <c r="AJ46" s="176"/>
      <c r="AK46" s="176"/>
      <c r="AL46" s="176"/>
      <c r="AM46" s="176"/>
      <c r="AN46" s="176"/>
      <c r="AP46" s="176"/>
      <c r="AQ46" s="176"/>
      <c r="AR46" s="176"/>
      <c r="AS46" s="176"/>
      <c r="AT46" s="176"/>
      <c r="AV46" s="176"/>
      <c r="AW46" s="176"/>
      <c r="AX46" s="176"/>
      <c r="AY46" s="176"/>
      <c r="AZ46" s="176"/>
      <c r="BB46" s="176"/>
      <c r="BC46" s="176"/>
      <c r="BD46" s="176"/>
      <c r="BE46" s="176"/>
      <c r="BF46" s="176"/>
      <c r="BH46" s="176"/>
      <c r="BI46" s="176"/>
      <c r="BJ46" s="176"/>
      <c r="BK46" s="176"/>
      <c r="BL46" s="176"/>
      <c r="BN46" s="176"/>
      <c r="BO46" s="176"/>
      <c r="BP46" s="176"/>
      <c r="BQ46" s="176"/>
      <c r="BR46" s="176"/>
      <c r="BT46" s="176"/>
      <c r="BU46" s="176"/>
      <c r="BV46" s="176"/>
      <c r="BW46" s="176"/>
      <c r="BX46" s="176"/>
      <c r="BZ46" s="176"/>
      <c r="CA46" s="176"/>
      <c r="CB46" s="176"/>
      <c r="CC46" s="176"/>
      <c r="CD46" s="176"/>
    </row>
    <row r="47" spans="1:82" s="63" customFormat="1" ht="15" customHeight="1" x14ac:dyDescent="0.25"/>
    <row r="48" spans="1:82" s="63" customFormat="1" ht="15" customHeight="1" x14ac:dyDescent="0.25">
      <c r="A48" s="136"/>
      <c r="B48" s="86"/>
      <c r="C48" s="86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</row>
    <row r="49" spans="1:34" s="63" customFormat="1" ht="27.75" customHeight="1" x14ac:dyDescent="0.25">
      <c r="A49" s="136"/>
      <c r="B49" s="86"/>
      <c r="C49" s="86"/>
      <c r="D49" s="295" t="s">
        <v>5</v>
      </c>
      <c r="E49" s="296"/>
      <c r="F49" s="296"/>
      <c r="G49" s="141"/>
      <c r="H49" s="295" t="s">
        <v>5</v>
      </c>
      <c r="I49" s="296"/>
      <c r="J49" s="296"/>
      <c r="K49" s="142"/>
      <c r="L49" s="295" t="s">
        <v>5</v>
      </c>
      <c r="M49" s="296"/>
      <c r="N49" s="296"/>
      <c r="O49" s="142"/>
      <c r="P49" s="295" t="s">
        <v>5</v>
      </c>
      <c r="Q49" s="296"/>
      <c r="R49" s="296"/>
      <c r="S49" s="142"/>
      <c r="T49" s="295" t="s">
        <v>5</v>
      </c>
      <c r="U49" s="296"/>
      <c r="V49" s="296"/>
      <c r="W49" s="142"/>
      <c r="X49" s="295" t="s">
        <v>5</v>
      </c>
      <c r="Y49" s="296"/>
      <c r="Z49" s="296"/>
      <c r="AA49" s="143"/>
      <c r="AB49" s="295" t="s">
        <v>5</v>
      </c>
      <c r="AC49" s="296"/>
      <c r="AD49" s="296"/>
      <c r="AE49" s="143"/>
      <c r="AF49" s="295" t="s">
        <v>5</v>
      </c>
      <c r="AG49" s="296"/>
      <c r="AH49" s="296"/>
    </row>
    <row r="50" spans="1:34" s="63" customFormat="1" ht="15" customHeight="1" x14ac:dyDescent="0.25">
      <c r="A50" s="144"/>
      <c r="B50" s="62"/>
      <c r="C50" s="145" t="s">
        <v>17</v>
      </c>
      <c r="D50" s="146">
        <v>1</v>
      </c>
      <c r="E50" s="146">
        <v>2</v>
      </c>
      <c r="F50" s="146">
        <v>3</v>
      </c>
      <c r="G50" s="147"/>
      <c r="H50" s="148">
        <v>1</v>
      </c>
      <c r="I50" s="148">
        <v>2</v>
      </c>
      <c r="J50" s="148">
        <v>3</v>
      </c>
      <c r="K50" s="147"/>
      <c r="L50" s="148">
        <v>1</v>
      </c>
      <c r="M50" s="148">
        <v>2</v>
      </c>
      <c r="N50" s="148">
        <v>3</v>
      </c>
      <c r="O50" s="147"/>
      <c r="P50" s="148">
        <v>1</v>
      </c>
      <c r="Q50" s="148">
        <v>2</v>
      </c>
      <c r="R50" s="148">
        <v>3</v>
      </c>
      <c r="S50" s="147"/>
      <c r="T50" s="148">
        <v>1</v>
      </c>
      <c r="U50" s="148">
        <v>2</v>
      </c>
      <c r="V50" s="148">
        <v>3</v>
      </c>
      <c r="W50" s="147"/>
      <c r="X50" s="148">
        <v>1</v>
      </c>
      <c r="Y50" s="148">
        <v>2</v>
      </c>
      <c r="Z50" s="148">
        <v>3</v>
      </c>
      <c r="AA50" s="149"/>
      <c r="AB50" s="148">
        <v>1</v>
      </c>
      <c r="AC50" s="148">
        <v>2</v>
      </c>
      <c r="AD50" s="148">
        <v>3</v>
      </c>
      <c r="AE50" s="149"/>
      <c r="AF50" s="148">
        <v>1</v>
      </c>
      <c r="AG50" s="148">
        <v>2</v>
      </c>
      <c r="AH50" s="148">
        <v>3</v>
      </c>
    </row>
    <row r="51" spans="1:34" s="63" customFormat="1" ht="15.95" customHeight="1" x14ac:dyDescent="0.25">
      <c r="A51" s="144"/>
      <c r="B51" s="62"/>
      <c r="C51" s="299" t="s">
        <v>13</v>
      </c>
      <c r="D51" s="308" t="str">
        <f>NAW!C21</f>
        <v>g</v>
      </c>
      <c r="E51" s="309"/>
      <c r="F51" s="310"/>
      <c r="G51" s="147"/>
      <c r="H51" s="308" t="str">
        <f>NAW!C22</f>
        <v>h</v>
      </c>
      <c r="I51" s="309"/>
      <c r="J51" s="310"/>
      <c r="K51" s="147"/>
      <c r="L51" s="308" t="str">
        <f>NAW!C23</f>
        <v>i</v>
      </c>
      <c r="M51" s="309"/>
      <c r="N51" s="310"/>
      <c r="O51" s="147"/>
      <c r="P51" s="308" t="str">
        <f>NAW!C24</f>
        <v>j</v>
      </c>
      <c r="Q51" s="309"/>
      <c r="R51" s="310"/>
      <c r="S51" s="147"/>
      <c r="T51" s="308" t="str">
        <f>NAW!C25</f>
        <v>k</v>
      </c>
      <c r="U51" s="309"/>
      <c r="V51" s="310"/>
      <c r="W51" s="147"/>
      <c r="X51" s="308" t="str">
        <f>NAW!C26</f>
        <v>l</v>
      </c>
      <c r="Y51" s="309"/>
      <c r="Z51" s="310"/>
      <c r="AA51" s="149"/>
      <c r="AB51" s="308" t="str">
        <f>NAW!C27</f>
        <v>m</v>
      </c>
      <c r="AC51" s="309"/>
      <c r="AD51" s="310"/>
      <c r="AE51" s="149"/>
      <c r="AF51" s="308" t="str">
        <f>NAW!C28</f>
        <v>n</v>
      </c>
      <c r="AG51" s="309"/>
      <c r="AH51" s="310"/>
    </row>
    <row r="52" spans="1:34" s="63" customFormat="1" ht="15.95" customHeight="1" x14ac:dyDescent="0.25">
      <c r="A52" s="136"/>
      <c r="B52" s="86" t="s">
        <v>18</v>
      </c>
      <c r="C52" s="299"/>
      <c r="D52" s="305" t="str">
        <f>NAW!D21</f>
        <v>Leerling 9</v>
      </c>
      <c r="E52" s="306"/>
      <c r="F52" s="307"/>
      <c r="G52" s="150"/>
      <c r="H52" s="305" t="str">
        <f>NAW!D22</f>
        <v>Leerling 10</v>
      </c>
      <c r="I52" s="306"/>
      <c r="J52" s="307"/>
      <c r="K52" s="150"/>
      <c r="L52" s="305" t="str">
        <f>NAW!D23</f>
        <v>Leerling 11</v>
      </c>
      <c r="M52" s="306"/>
      <c r="N52" s="307"/>
      <c r="O52" s="150"/>
      <c r="P52" s="305" t="str">
        <f>NAW!D24</f>
        <v>Leerling 12</v>
      </c>
      <c r="Q52" s="306"/>
      <c r="R52" s="307"/>
      <c r="S52" s="150"/>
      <c r="T52" s="305" t="str">
        <f>NAW!D25</f>
        <v>Leerling 13</v>
      </c>
      <c r="U52" s="306"/>
      <c r="V52" s="307"/>
      <c r="W52" s="150"/>
      <c r="X52" s="305" t="str">
        <f>NAW!D26</f>
        <v>Leerling 14</v>
      </c>
      <c r="Y52" s="306"/>
      <c r="Z52" s="307"/>
      <c r="AA52" s="150"/>
      <c r="AB52" s="305" t="str">
        <f>NAW!D27</f>
        <v>Leerling 15</v>
      </c>
      <c r="AC52" s="306"/>
      <c r="AD52" s="307"/>
      <c r="AE52" s="150"/>
      <c r="AF52" s="305" t="str">
        <f>NAW!D28</f>
        <v>Leerling 16</v>
      </c>
      <c r="AG52" s="306"/>
      <c r="AH52" s="307"/>
    </row>
    <row r="53" spans="1:34" s="63" customFormat="1" ht="15.95" customHeight="1" x14ac:dyDescent="0.25">
      <c r="A53" s="136"/>
      <c r="B53" s="87" t="s">
        <v>57</v>
      </c>
      <c r="C53" s="87" t="s">
        <v>58</v>
      </c>
      <c r="D53" s="151"/>
      <c r="E53" s="152"/>
      <c r="F53" s="152"/>
      <c r="G53" s="147"/>
      <c r="H53" s="153"/>
      <c r="I53" s="154"/>
      <c r="J53" s="154"/>
      <c r="K53" s="147"/>
      <c r="L53" s="153"/>
      <c r="M53" s="154"/>
      <c r="N53" s="154"/>
      <c r="O53" s="147"/>
      <c r="P53" s="153"/>
      <c r="Q53" s="154"/>
      <c r="R53" s="154"/>
      <c r="S53" s="147"/>
      <c r="T53" s="153"/>
      <c r="U53" s="154"/>
      <c r="V53" s="154"/>
      <c r="W53" s="147"/>
      <c r="X53" s="153"/>
      <c r="Y53" s="154"/>
      <c r="Z53" s="154"/>
      <c r="AA53" s="149"/>
      <c r="AB53" s="153"/>
      <c r="AC53" s="154"/>
      <c r="AD53" s="154"/>
      <c r="AE53" s="149"/>
      <c r="AF53" s="153"/>
      <c r="AG53" s="154"/>
      <c r="AH53" s="154"/>
    </row>
    <row r="54" spans="1:34" s="63" customFormat="1" ht="25.5" x14ac:dyDescent="0.25">
      <c r="A54" s="136">
        <v>1</v>
      </c>
      <c r="B54" s="88" t="s">
        <v>19</v>
      </c>
      <c r="C54" s="88" t="s">
        <v>116</v>
      </c>
      <c r="D54" s="155" t="str">
        <f>'Leerling 9'!$D$6</f>
        <v xml:space="preserve"> </v>
      </c>
      <c r="E54" s="156" t="str">
        <f>'Leerling 9'!$J$6</f>
        <v xml:space="preserve"> </v>
      </c>
      <c r="F54" s="157" t="str">
        <f>'Leerling 9'!$P$6</f>
        <v xml:space="preserve"> </v>
      </c>
      <c r="G54" s="158"/>
      <c r="H54" s="155" t="str">
        <f>'Leerling 10'!$D$6</f>
        <v xml:space="preserve"> </v>
      </c>
      <c r="I54" s="156" t="str">
        <f>'Leerling 10'!$J$6</f>
        <v xml:space="preserve"> </v>
      </c>
      <c r="J54" s="157" t="str">
        <f>'Leerling 10'!$P$6</f>
        <v xml:space="preserve"> </v>
      </c>
      <c r="K54" s="158"/>
      <c r="L54" s="155" t="str">
        <f>'Leerling 11'!$D$6</f>
        <v xml:space="preserve"> </v>
      </c>
      <c r="M54" s="156" t="str">
        <f>'Leerling 11'!$J$6</f>
        <v xml:space="preserve"> </v>
      </c>
      <c r="N54" s="157" t="str">
        <f>'Leerling 11'!$P$6</f>
        <v xml:space="preserve"> </v>
      </c>
      <c r="O54" s="158"/>
      <c r="P54" s="159" t="str">
        <f>'Leerling 12'!$D$7</f>
        <v xml:space="preserve"> </v>
      </c>
      <c r="Q54" s="156" t="str">
        <f>'Leerling 12'!$J$6</f>
        <v xml:space="preserve"> </v>
      </c>
      <c r="R54" s="157" t="str">
        <f>'Leerling 12'!$P$6</f>
        <v xml:space="preserve"> </v>
      </c>
      <c r="S54" s="158"/>
      <c r="T54" s="155" t="str">
        <f>'Leerling 13'!$D$6</f>
        <v xml:space="preserve"> </v>
      </c>
      <c r="U54" s="156" t="str">
        <f>'Leerling 13'!$J$6</f>
        <v xml:space="preserve"> </v>
      </c>
      <c r="V54" s="157" t="str">
        <f>'Leerling 13'!$P$6</f>
        <v xml:space="preserve"> </v>
      </c>
      <c r="W54" s="158"/>
      <c r="X54" s="155" t="str">
        <f>'Leerling 14'!$D$6</f>
        <v xml:space="preserve"> </v>
      </c>
      <c r="Y54" s="156" t="str">
        <f>'Leerling 14'!$J$6</f>
        <v xml:space="preserve"> </v>
      </c>
      <c r="Z54" s="157" t="str">
        <f>'Leerling 14'!$P$6</f>
        <v xml:space="preserve"> </v>
      </c>
      <c r="AA54" s="137"/>
      <c r="AB54" s="155" t="str">
        <f>'Leerling 15'!$D$6</f>
        <v xml:space="preserve"> </v>
      </c>
      <c r="AC54" s="156" t="str">
        <f>'Leerling 15'!$J$6</f>
        <v xml:space="preserve"> </v>
      </c>
      <c r="AD54" s="157" t="str">
        <f>'Leerling 15'!$P$6</f>
        <v xml:space="preserve"> </v>
      </c>
      <c r="AE54" s="137"/>
      <c r="AF54" s="155" t="str">
        <f>'Leerling 16'!$D$6</f>
        <v xml:space="preserve"> </v>
      </c>
      <c r="AG54" s="156" t="str">
        <f>'Leerling 16'!$J$6</f>
        <v xml:space="preserve"> </v>
      </c>
      <c r="AH54" s="157" t="str">
        <f>'Leerling 16'!$P$6</f>
        <v xml:space="preserve"> </v>
      </c>
    </row>
    <row r="55" spans="1:34" s="63" customFormat="1" x14ac:dyDescent="0.25">
      <c r="A55" s="136">
        <v>2</v>
      </c>
      <c r="B55" s="88" t="s">
        <v>20</v>
      </c>
      <c r="C55" s="88" t="s">
        <v>117</v>
      </c>
      <c r="D55" s="159" t="str">
        <f>'Leerling 9'!$D$7</f>
        <v xml:space="preserve"> </v>
      </c>
      <c r="E55" s="160" t="str">
        <f>'Leerling 9'!$J$7</f>
        <v xml:space="preserve"> </v>
      </c>
      <c r="F55" s="161" t="str">
        <f>'Leerling 9'!$P$7</f>
        <v xml:space="preserve"> </v>
      </c>
      <c r="G55" s="158"/>
      <c r="H55" s="155" t="str">
        <f>'Leerling 10'!$D$7</f>
        <v xml:space="preserve"> </v>
      </c>
      <c r="I55" s="156" t="str">
        <f>'Leerling 10'!$J$7</f>
        <v xml:space="preserve"> </v>
      </c>
      <c r="J55" s="157" t="str">
        <f>'Leerling 10'!$P$7</f>
        <v xml:space="preserve"> </v>
      </c>
      <c r="K55" s="158"/>
      <c r="L55" s="159" t="str">
        <f>'Leerling 11'!$D$7</f>
        <v xml:space="preserve"> </v>
      </c>
      <c r="M55" s="160" t="str">
        <f>'Leerling 11'!$J$7</f>
        <v xml:space="preserve"> </v>
      </c>
      <c r="N55" s="161" t="str">
        <f>'Leerling 11'!$P$7</f>
        <v xml:space="preserve"> </v>
      </c>
      <c r="O55" s="158"/>
      <c r="P55" s="159" t="str">
        <f>'Leerling 12'!$D$7</f>
        <v xml:space="preserve"> </v>
      </c>
      <c r="Q55" s="160" t="str">
        <f>'Leerling 12'!$J$7</f>
        <v xml:space="preserve"> </v>
      </c>
      <c r="R55" s="161" t="str">
        <f>'Leerling 12'!$P$7</f>
        <v xml:space="preserve"> </v>
      </c>
      <c r="S55" s="158"/>
      <c r="T55" s="159" t="str">
        <f>'Leerling 13'!$D$7</f>
        <v xml:space="preserve"> </v>
      </c>
      <c r="U55" s="160" t="str">
        <f>'Leerling 13'!$J$7</f>
        <v xml:space="preserve"> </v>
      </c>
      <c r="V55" s="161" t="str">
        <f>'Leerling 13'!$P$7</f>
        <v xml:space="preserve"> </v>
      </c>
      <c r="W55" s="158"/>
      <c r="X55" s="159" t="str">
        <f>'Leerling 14'!$D$7</f>
        <v xml:space="preserve"> </v>
      </c>
      <c r="Y55" s="160" t="str">
        <f>'Leerling 14'!$J$7</f>
        <v xml:space="preserve"> </v>
      </c>
      <c r="Z55" s="161" t="str">
        <f>'Leerling 14'!$P$7</f>
        <v xml:space="preserve"> </v>
      </c>
      <c r="AA55" s="137"/>
      <c r="AB55" s="159" t="str">
        <f>'Leerling 15'!$D$7</f>
        <v xml:space="preserve"> </v>
      </c>
      <c r="AC55" s="160" t="str">
        <f>'Leerling 15'!$J$7</f>
        <v xml:space="preserve"> </v>
      </c>
      <c r="AD55" s="161" t="str">
        <f>'Leerling 15'!$P$7</f>
        <v xml:space="preserve"> </v>
      </c>
      <c r="AE55" s="137"/>
      <c r="AF55" s="159" t="str">
        <f>'Leerling 16'!$D$7</f>
        <v xml:space="preserve"> </v>
      </c>
      <c r="AG55" s="160" t="str">
        <f>'Leerling 16'!$J$7</f>
        <v xml:space="preserve"> </v>
      </c>
      <c r="AH55" s="161" t="str">
        <f>'Leerling 16'!$P$7</f>
        <v xml:space="preserve"> </v>
      </c>
    </row>
    <row r="56" spans="1:34" s="63" customFormat="1" ht="25.5" x14ac:dyDescent="0.25">
      <c r="A56" s="136">
        <v>3</v>
      </c>
      <c r="B56" s="88" t="s">
        <v>21</v>
      </c>
      <c r="C56" s="88" t="s">
        <v>118</v>
      </c>
      <c r="D56" s="159" t="str">
        <f>'Leerling 9'!$D$8</f>
        <v xml:space="preserve"> </v>
      </c>
      <c r="E56" s="160" t="str">
        <f>'Leerling 9'!$J$8</f>
        <v xml:space="preserve"> </v>
      </c>
      <c r="F56" s="161" t="str">
        <f>'Leerling 9'!$P$8</f>
        <v xml:space="preserve"> </v>
      </c>
      <c r="G56" s="158"/>
      <c r="H56" s="155" t="str">
        <f>'Leerling 10'!$D$8</f>
        <v xml:space="preserve"> </v>
      </c>
      <c r="I56" s="156" t="str">
        <f>'Leerling 10'!$J$8</f>
        <v xml:space="preserve"> </v>
      </c>
      <c r="J56" s="157" t="str">
        <f>'Leerling 10'!$P$8</f>
        <v xml:space="preserve"> </v>
      </c>
      <c r="K56" s="158"/>
      <c r="L56" s="159" t="str">
        <f>'Leerling 11'!$D$8</f>
        <v xml:space="preserve"> </v>
      </c>
      <c r="M56" s="160" t="str">
        <f>'Leerling 11'!$J$8</f>
        <v xml:space="preserve"> </v>
      </c>
      <c r="N56" s="161" t="str">
        <f>'Leerling 11'!$P$8</f>
        <v xml:space="preserve"> </v>
      </c>
      <c r="O56" s="158"/>
      <c r="P56" s="159" t="str">
        <f>'Leerling 12'!$D$8</f>
        <v xml:space="preserve"> </v>
      </c>
      <c r="Q56" s="160" t="str">
        <f>'Leerling 12'!$J$8</f>
        <v xml:space="preserve"> </v>
      </c>
      <c r="R56" s="161" t="str">
        <f>'Leerling 12'!$P$8</f>
        <v xml:space="preserve"> </v>
      </c>
      <c r="S56" s="158"/>
      <c r="T56" s="159" t="str">
        <f>'Leerling 13'!$D$8</f>
        <v xml:space="preserve"> </v>
      </c>
      <c r="U56" s="160" t="str">
        <f>'Leerling 13'!$J$8</f>
        <v xml:space="preserve"> </v>
      </c>
      <c r="V56" s="161" t="str">
        <f>'Leerling 13'!$P$8</f>
        <v xml:space="preserve"> </v>
      </c>
      <c r="W56" s="158"/>
      <c r="X56" s="159" t="str">
        <f>'Leerling 14'!$D$8</f>
        <v xml:space="preserve"> </v>
      </c>
      <c r="Y56" s="160" t="str">
        <f>'Leerling 14'!$J$8</f>
        <v xml:space="preserve"> </v>
      </c>
      <c r="Z56" s="161" t="str">
        <f>'Leerling 14'!$P$8</f>
        <v xml:space="preserve"> </v>
      </c>
      <c r="AA56" s="137"/>
      <c r="AB56" s="159" t="str">
        <f>'Leerling 15'!$D$8</f>
        <v xml:space="preserve"> </v>
      </c>
      <c r="AC56" s="160" t="str">
        <f>'Leerling 15'!$J$8</f>
        <v xml:space="preserve"> </v>
      </c>
      <c r="AD56" s="161" t="str">
        <f>'Leerling 15'!$P$8</f>
        <v xml:space="preserve"> </v>
      </c>
      <c r="AE56" s="137"/>
      <c r="AF56" s="159" t="str">
        <f>'Leerling 16'!$D$8</f>
        <v xml:space="preserve"> </v>
      </c>
      <c r="AG56" s="160" t="str">
        <f>'Leerling 16'!$J$8</f>
        <v xml:space="preserve"> </v>
      </c>
      <c r="AH56" s="161" t="str">
        <f>'Leerling 16'!$P$8</f>
        <v xml:space="preserve"> </v>
      </c>
    </row>
    <row r="57" spans="1:34" s="63" customFormat="1" ht="38.25" x14ac:dyDescent="0.25">
      <c r="A57" s="136">
        <v>4</v>
      </c>
      <c r="B57" s="88" t="s">
        <v>22</v>
      </c>
      <c r="C57" s="88" t="s">
        <v>119</v>
      </c>
      <c r="D57" s="159" t="str">
        <f>'Leerling 9'!$D$9</f>
        <v xml:space="preserve"> </v>
      </c>
      <c r="E57" s="160" t="str">
        <f>'Leerling 9'!$J$9</f>
        <v xml:space="preserve"> </v>
      </c>
      <c r="F57" s="161" t="str">
        <f>'Leerling 9'!$P$9</f>
        <v xml:space="preserve"> </v>
      </c>
      <c r="G57" s="158"/>
      <c r="H57" s="155" t="str">
        <f>'Leerling 10'!$D$9</f>
        <v xml:space="preserve"> </v>
      </c>
      <c r="I57" s="156" t="str">
        <f>'Leerling 10'!$J$9</f>
        <v xml:space="preserve"> </v>
      </c>
      <c r="J57" s="157" t="str">
        <f>'Leerling 10'!$P$9</f>
        <v xml:space="preserve"> </v>
      </c>
      <c r="K57" s="158"/>
      <c r="L57" s="159" t="str">
        <f>'Leerling 11'!$D$9</f>
        <v xml:space="preserve"> </v>
      </c>
      <c r="M57" s="160" t="str">
        <f>'Leerling 11'!$J$9</f>
        <v xml:space="preserve"> </v>
      </c>
      <c r="N57" s="161" t="str">
        <f>'Leerling 11'!$P$9</f>
        <v xml:space="preserve"> </v>
      </c>
      <c r="O57" s="158"/>
      <c r="P57" s="159" t="str">
        <f>'Leerling 12'!$D$9</f>
        <v xml:space="preserve"> </v>
      </c>
      <c r="Q57" s="160" t="str">
        <f>'Leerling 12'!$J$9</f>
        <v xml:space="preserve"> </v>
      </c>
      <c r="R57" s="161" t="str">
        <f>'Leerling 12'!$P$9</f>
        <v xml:space="preserve"> </v>
      </c>
      <c r="S57" s="158"/>
      <c r="T57" s="159" t="str">
        <f>'Leerling 13'!$D$9</f>
        <v xml:space="preserve"> </v>
      </c>
      <c r="U57" s="160" t="str">
        <f>'Leerling 13'!$J$9</f>
        <v xml:space="preserve"> </v>
      </c>
      <c r="V57" s="161" t="str">
        <f>'Leerling 13'!$P$9</f>
        <v xml:space="preserve"> </v>
      </c>
      <c r="W57" s="158"/>
      <c r="X57" s="159" t="str">
        <f>'Leerling 14'!$D$9</f>
        <v xml:space="preserve"> </v>
      </c>
      <c r="Y57" s="160" t="str">
        <f>'Leerling 14'!$J$9</f>
        <v xml:space="preserve"> </v>
      </c>
      <c r="Z57" s="161" t="str">
        <f>'Leerling 14'!$P$9</f>
        <v xml:space="preserve"> </v>
      </c>
      <c r="AA57" s="137"/>
      <c r="AB57" s="159" t="str">
        <f>'Leerling 15'!$D$9</f>
        <v xml:space="preserve"> </v>
      </c>
      <c r="AC57" s="160" t="str">
        <f>'Leerling 15'!$J$9</f>
        <v xml:space="preserve"> </v>
      </c>
      <c r="AD57" s="161" t="str">
        <f>'Leerling 15'!$P$9</f>
        <v xml:space="preserve"> </v>
      </c>
      <c r="AE57" s="137"/>
      <c r="AF57" s="159" t="str">
        <f>'Leerling 16'!$D$9</f>
        <v xml:space="preserve"> </v>
      </c>
      <c r="AG57" s="160" t="str">
        <f>'Leerling 16'!$J$9</f>
        <v xml:space="preserve"> </v>
      </c>
      <c r="AH57" s="161" t="str">
        <f>'Leerling 16'!$P$9</f>
        <v xml:space="preserve"> </v>
      </c>
    </row>
    <row r="58" spans="1:34" s="63" customFormat="1" ht="26.25" thickBot="1" x14ac:dyDescent="0.3">
      <c r="A58" s="136">
        <v>5</v>
      </c>
      <c r="B58" s="88" t="s">
        <v>23</v>
      </c>
      <c r="C58" s="88" t="s">
        <v>120</v>
      </c>
      <c r="D58" s="162" t="str">
        <f>'Leerling 9'!$D$10</f>
        <v xml:space="preserve"> </v>
      </c>
      <c r="E58" s="163" t="str">
        <f>'Leerling 9'!$J$10</f>
        <v xml:space="preserve"> </v>
      </c>
      <c r="F58" s="164" t="str">
        <f>'Leerling 9'!$P$10</f>
        <v xml:space="preserve"> </v>
      </c>
      <c r="G58" s="158"/>
      <c r="H58" s="165" t="str">
        <f>'Leerling 10'!$D$10</f>
        <v xml:space="preserve"> </v>
      </c>
      <c r="I58" s="166" t="str">
        <f>'Leerling 10'!$J$10</f>
        <v xml:space="preserve"> </v>
      </c>
      <c r="J58" s="167" t="str">
        <f>'Leerling 10'!$P$10</f>
        <v xml:space="preserve"> </v>
      </c>
      <c r="K58" s="158"/>
      <c r="L58" s="162" t="str">
        <f>'Leerling 11'!$D$10</f>
        <v xml:space="preserve"> </v>
      </c>
      <c r="M58" s="163" t="str">
        <f>'Leerling 11'!$J$10</f>
        <v xml:space="preserve"> </v>
      </c>
      <c r="N58" s="164" t="str">
        <f>'Leerling 11'!$P$10</f>
        <v xml:space="preserve"> </v>
      </c>
      <c r="O58" s="158"/>
      <c r="P58" s="162" t="str">
        <f>'Leerling 12'!$D$10</f>
        <v xml:space="preserve"> </v>
      </c>
      <c r="Q58" s="163" t="str">
        <f>'Leerling 12'!$J$10</f>
        <v xml:space="preserve"> </v>
      </c>
      <c r="R58" s="164" t="str">
        <f>'Leerling 12'!$P$10</f>
        <v xml:space="preserve"> </v>
      </c>
      <c r="S58" s="158"/>
      <c r="T58" s="162" t="str">
        <f>'Leerling 13'!$D$10</f>
        <v xml:space="preserve"> </v>
      </c>
      <c r="U58" s="163" t="str">
        <f>'Leerling 13'!$J$10</f>
        <v xml:space="preserve"> </v>
      </c>
      <c r="V58" s="164" t="str">
        <f>'Leerling 13'!$P$10</f>
        <v xml:space="preserve"> </v>
      </c>
      <c r="W58" s="158"/>
      <c r="X58" s="162" t="str">
        <f>'Leerling 14'!$D$10</f>
        <v xml:space="preserve"> </v>
      </c>
      <c r="Y58" s="163" t="str">
        <f>'Leerling 14'!$J$10</f>
        <v xml:space="preserve"> </v>
      </c>
      <c r="Z58" s="164" t="str">
        <f>'Leerling 14'!$P$10</f>
        <v xml:space="preserve"> </v>
      </c>
      <c r="AA58" s="137"/>
      <c r="AB58" s="162" t="str">
        <f>'Leerling 15'!$D$10</f>
        <v xml:space="preserve"> </v>
      </c>
      <c r="AC58" s="163" t="str">
        <f>'Leerling 15'!$J$10</f>
        <v xml:space="preserve"> </v>
      </c>
      <c r="AD58" s="164" t="str">
        <f>'Leerling 15'!$P$10</f>
        <v xml:space="preserve"> </v>
      </c>
      <c r="AE58" s="137"/>
      <c r="AF58" s="162" t="str">
        <f>'Leerling 16'!$D$10</f>
        <v xml:space="preserve"> </v>
      </c>
      <c r="AG58" s="163" t="str">
        <f>'Leerling 16'!$J$10</f>
        <v xml:space="preserve"> </v>
      </c>
      <c r="AH58" s="164" t="str">
        <f>'Leerling 16'!$P$10</f>
        <v xml:space="preserve"> </v>
      </c>
    </row>
    <row r="59" spans="1:34" s="63" customFormat="1" ht="15.95" customHeight="1" thickTop="1" thickBot="1" x14ac:dyDescent="0.3">
      <c r="A59" s="136"/>
      <c r="B59" s="89" t="s">
        <v>24</v>
      </c>
      <c r="C59" s="67"/>
      <c r="D59" s="168" t="str">
        <f>'Leerling 9'!$D$11</f>
        <v xml:space="preserve"> </v>
      </c>
      <c r="E59" s="169" t="str">
        <f>'Leerling 9'!$J$11</f>
        <v xml:space="preserve"> </v>
      </c>
      <c r="F59" s="170" t="str">
        <f>'Leerling 9'!$P$11</f>
        <v xml:space="preserve"> </v>
      </c>
      <c r="G59" s="171"/>
      <c r="H59" s="168" t="str">
        <f>'Leerling 10'!$D$11</f>
        <v xml:space="preserve"> </v>
      </c>
      <c r="I59" s="169" t="str">
        <f>'Leerling 10'!$J$11</f>
        <v xml:space="preserve"> </v>
      </c>
      <c r="J59" s="170" t="str">
        <f>'Leerling 10'!$P$11</f>
        <v xml:space="preserve"> </v>
      </c>
      <c r="K59" s="171"/>
      <c r="L59" s="168" t="str">
        <f>'Leerling 11'!$D$11</f>
        <v xml:space="preserve"> </v>
      </c>
      <c r="M59" s="169" t="str">
        <f>'Leerling 11'!$J$11</f>
        <v xml:space="preserve"> </v>
      </c>
      <c r="N59" s="170" t="str">
        <f>'Leerling 11'!$P$11</f>
        <v xml:space="preserve"> </v>
      </c>
      <c r="O59" s="171"/>
      <c r="P59" s="168" t="str">
        <f>'Leerling 12'!$D$11</f>
        <v xml:space="preserve"> </v>
      </c>
      <c r="Q59" s="169" t="str">
        <f>'Leerling 12'!$J$11</f>
        <v xml:space="preserve"> </v>
      </c>
      <c r="R59" s="170" t="str">
        <f>'Leerling 12'!$P$11</f>
        <v xml:space="preserve"> </v>
      </c>
      <c r="S59" s="158"/>
      <c r="T59" s="168" t="str">
        <f>'Leerling 13'!$D$11</f>
        <v xml:space="preserve"> </v>
      </c>
      <c r="U59" s="169" t="str">
        <f>'Leerling 13'!$J$11</f>
        <v xml:space="preserve"> </v>
      </c>
      <c r="V59" s="170" t="str">
        <f>'Leerling 13'!$P$11</f>
        <v xml:space="preserve"> </v>
      </c>
      <c r="W59" s="158"/>
      <c r="X59" s="168" t="str">
        <f>'Leerling 14'!$D$11</f>
        <v xml:space="preserve"> </v>
      </c>
      <c r="Y59" s="169" t="str">
        <f>'Leerling 14'!$J$11</f>
        <v xml:space="preserve"> </v>
      </c>
      <c r="Z59" s="170" t="str">
        <f>'Leerling 14'!$P$11</f>
        <v xml:space="preserve"> </v>
      </c>
      <c r="AA59" s="137"/>
      <c r="AB59" s="168" t="str">
        <f>'Leerling 15'!$D$11</f>
        <v xml:space="preserve"> </v>
      </c>
      <c r="AC59" s="169" t="str">
        <f>'Leerling 15'!$J$11</f>
        <v xml:space="preserve"> </v>
      </c>
      <c r="AD59" s="170" t="str">
        <f>'Leerling 15'!$P$11</f>
        <v xml:space="preserve"> </v>
      </c>
      <c r="AE59" s="137"/>
      <c r="AF59" s="168" t="str">
        <f>'Leerling 16'!$D$11</f>
        <v xml:space="preserve"> </v>
      </c>
      <c r="AG59" s="169" t="str">
        <f>'Leerling 16'!$J$11</f>
        <v xml:space="preserve"> </v>
      </c>
      <c r="AH59" s="170" t="str">
        <f>'Leerling 16'!$P$11</f>
        <v xml:space="preserve"> </v>
      </c>
    </row>
    <row r="60" spans="1:34" s="63" customFormat="1" ht="15.95" customHeight="1" thickTop="1" x14ac:dyDescent="0.25">
      <c r="A60" s="144"/>
      <c r="B60" s="90"/>
      <c r="C60" s="67"/>
      <c r="D60" s="172"/>
      <c r="E60" s="172"/>
      <c r="F60" s="172"/>
      <c r="G60" s="171"/>
      <c r="H60" s="172"/>
      <c r="I60" s="172"/>
      <c r="J60" s="172"/>
      <c r="K60" s="173"/>
      <c r="L60" s="172"/>
      <c r="M60" s="172"/>
      <c r="N60" s="172"/>
      <c r="O60" s="173"/>
      <c r="P60" s="172"/>
      <c r="Q60" s="172"/>
      <c r="R60" s="172"/>
      <c r="S60" s="173"/>
      <c r="T60" s="172"/>
      <c r="U60" s="172"/>
      <c r="V60" s="172"/>
      <c r="W60" s="173"/>
      <c r="X60" s="172"/>
      <c r="Y60" s="172"/>
      <c r="Z60" s="172"/>
      <c r="AA60" s="143"/>
      <c r="AB60" s="172"/>
      <c r="AC60" s="172"/>
      <c r="AD60" s="172"/>
      <c r="AE60" s="143"/>
      <c r="AF60" s="172"/>
      <c r="AG60" s="172"/>
      <c r="AH60" s="172"/>
    </row>
    <row r="61" spans="1:34" s="63" customFormat="1" ht="15.95" customHeight="1" x14ac:dyDescent="0.25">
      <c r="A61" s="144"/>
      <c r="B61" s="91" t="s">
        <v>25</v>
      </c>
      <c r="C61" s="62"/>
      <c r="D61" s="172"/>
      <c r="E61" s="172"/>
      <c r="F61" s="172"/>
      <c r="G61" s="173"/>
      <c r="H61" s="172"/>
      <c r="I61" s="172"/>
      <c r="J61" s="172"/>
      <c r="K61" s="173"/>
      <c r="L61" s="172"/>
      <c r="M61" s="172"/>
      <c r="N61" s="172"/>
      <c r="O61" s="173"/>
      <c r="P61" s="172"/>
      <c r="Q61" s="172"/>
      <c r="R61" s="172"/>
      <c r="S61" s="173"/>
      <c r="T61" s="172"/>
      <c r="U61" s="172"/>
      <c r="V61" s="172"/>
      <c r="W61" s="173"/>
      <c r="X61" s="172"/>
      <c r="Y61" s="172"/>
      <c r="Z61" s="172"/>
      <c r="AA61" s="143"/>
      <c r="AB61" s="172"/>
      <c r="AC61" s="172"/>
      <c r="AD61" s="172"/>
      <c r="AE61" s="143"/>
      <c r="AF61" s="172"/>
      <c r="AG61" s="172"/>
      <c r="AH61" s="172"/>
    </row>
    <row r="62" spans="1:34" s="63" customFormat="1" ht="15.95" customHeight="1" x14ac:dyDescent="0.25">
      <c r="A62" s="144"/>
      <c r="B62" s="87" t="s">
        <v>57</v>
      </c>
      <c r="C62" s="87" t="s">
        <v>58</v>
      </c>
      <c r="D62" s="174"/>
      <c r="E62" s="174"/>
      <c r="F62" s="174"/>
      <c r="G62" s="173"/>
      <c r="H62" s="174"/>
      <c r="I62" s="174"/>
      <c r="J62" s="174"/>
      <c r="K62" s="173"/>
      <c r="L62" s="174"/>
      <c r="M62" s="174"/>
      <c r="N62" s="174"/>
      <c r="O62" s="173"/>
      <c r="P62" s="174"/>
      <c r="Q62" s="174"/>
      <c r="R62" s="174"/>
      <c r="S62" s="173"/>
      <c r="T62" s="174"/>
      <c r="U62" s="174"/>
      <c r="V62" s="174"/>
      <c r="W62" s="173"/>
      <c r="X62" s="174"/>
      <c r="Y62" s="174"/>
      <c r="Z62" s="174"/>
      <c r="AA62" s="143"/>
      <c r="AB62" s="174"/>
      <c r="AC62" s="174"/>
      <c r="AD62" s="174"/>
      <c r="AE62" s="143"/>
      <c r="AF62" s="174"/>
      <c r="AG62" s="174"/>
      <c r="AH62" s="174"/>
    </row>
    <row r="63" spans="1:34" s="63" customFormat="1" ht="38.25" x14ac:dyDescent="0.25">
      <c r="A63" s="136">
        <v>1</v>
      </c>
      <c r="B63" s="88" t="s">
        <v>26</v>
      </c>
      <c r="C63" s="88" t="s">
        <v>32</v>
      </c>
      <c r="D63" s="159" t="str">
        <f>'Leerling 9'!$D$15</f>
        <v xml:space="preserve"> </v>
      </c>
      <c r="E63" s="160" t="str">
        <f>'Leerling 9'!$J$15</f>
        <v xml:space="preserve"> </v>
      </c>
      <c r="F63" s="161" t="str">
        <f>'Leerling 9'!$P$15</f>
        <v xml:space="preserve"> </v>
      </c>
      <c r="G63" s="171"/>
      <c r="H63" s="155" t="str">
        <f>'Leerling 10'!$D$15</f>
        <v xml:space="preserve"> </v>
      </c>
      <c r="I63" s="156" t="str">
        <f>'Leerling 10'!$J$15</f>
        <v xml:space="preserve"> </v>
      </c>
      <c r="J63" s="157" t="str">
        <f>'Leerling 10'!$P$15</f>
        <v xml:space="preserve"> </v>
      </c>
      <c r="K63" s="158"/>
      <c r="L63" s="159" t="str">
        <f>'Leerling 11'!$D$15</f>
        <v xml:space="preserve"> </v>
      </c>
      <c r="M63" s="160" t="str">
        <f>'Leerling 11'!$J$15</f>
        <v xml:space="preserve"> </v>
      </c>
      <c r="N63" s="161" t="str">
        <f>'Leerling 11'!$P$15</f>
        <v xml:space="preserve"> </v>
      </c>
      <c r="O63" s="158"/>
      <c r="P63" s="159" t="str">
        <f>'Leerling 12'!$D$15</f>
        <v xml:space="preserve"> </v>
      </c>
      <c r="Q63" s="160" t="str">
        <f>'Leerling 12'!$J$15</f>
        <v xml:space="preserve"> </v>
      </c>
      <c r="R63" s="161" t="str">
        <f>'Leerling 12'!$P$15</f>
        <v xml:space="preserve"> </v>
      </c>
      <c r="S63" s="158"/>
      <c r="T63" s="159" t="str">
        <f>'Leerling 13'!$D$15</f>
        <v xml:space="preserve"> </v>
      </c>
      <c r="U63" s="160" t="str">
        <f>'Leerling 13'!$J$15</f>
        <v xml:space="preserve"> </v>
      </c>
      <c r="V63" s="161" t="str">
        <f>'Leerling 13'!$P$15</f>
        <v xml:space="preserve"> </v>
      </c>
      <c r="W63" s="158"/>
      <c r="X63" s="159" t="str">
        <f>'Leerling 14'!$D$15</f>
        <v xml:space="preserve"> </v>
      </c>
      <c r="Y63" s="160" t="str">
        <f>'Leerling 14'!$J$15</f>
        <v xml:space="preserve"> </v>
      </c>
      <c r="Z63" s="161" t="str">
        <f>'Leerling 14'!$P$15</f>
        <v xml:space="preserve"> </v>
      </c>
      <c r="AA63" s="137"/>
      <c r="AB63" s="159" t="str">
        <f>'Leerling 15'!$D$15</f>
        <v xml:space="preserve"> </v>
      </c>
      <c r="AC63" s="160" t="str">
        <f>'Leerling 15'!$J$15</f>
        <v xml:space="preserve"> </v>
      </c>
      <c r="AD63" s="161" t="str">
        <f>'Leerling 15'!$P$15</f>
        <v xml:space="preserve"> </v>
      </c>
      <c r="AE63" s="137"/>
      <c r="AF63" s="159" t="str">
        <f>'Leerling 16'!$D$15</f>
        <v xml:space="preserve"> </v>
      </c>
      <c r="AG63" s="160" t="str">
        <f>'Leerling 16'!$J$15</f>
        <v xml:space="preserve"> </v>
      </c>
      <c r="AH63" s="161" t="str">
        <f>'Leerling 16'!$P$15</f>
        <v xml:space="preserve"> </v>
      </c>
    </row>
    <row r="64" spans="1:34" s="63" customFormat="1" x14ac:dyDescent="0.25">
      <c r="A64" s="136">
        <v>2</v>
      </c>
      <c r="B64" s="88" t="s">
        <v>35</v>
      </c>
      <c r="C64" s="88" t="s">
        <v>37</v>
      </c>
      <c r="D64" s="159" t="str">
        <f>'Leerling 9'!$D$16</f>
        <v xml:space="preserve"> </v>
      </c>
      <c r="E64" s="160" t="str">
        <f>'Leerling 9'!$J$16</f>
        <v xml:space="preserve"> </v>
      </c>
      <c r="F64" s="161" t="str">
        <f>'Leerling 9'!$P$16</f>
        <v xml:space="preserve"> </v>
      </c>
      <c r="G64" s="171"/>
      <c r="H64" s="155" t="str">
        <f>'Leerling 10'!$D$16</f>
        <v xml:space="preserve"> </v>
      </c>
      <c r="I64" s="156" t="str">
        <f>'Leerling 10'!$J$16</f>
        <v xml:space="preserve"> </v>
      </c>
      <c r="J64" s="157" t="str">
        <f>'Leerling 10'!$P$16</f>
        <v xml:space="preserve"> </v>
      </c>
      <c r="K64" s="171"/>
      <c r="L64" s="159" t="str">
        <f>'Leerling 11'!$D$16</f>
        <v xml:space="preserve"> </v>
      </c>
      <c r="M64" s="160" t="str">
        <f>'Leerling 11'!$J$16</f>
        <v xml:space="preserve"> </v>
      </c>
      <c r="N64" s="161" t="str">
        <f>'Leerling 11'!$P$16</f>
        <v xml:space="preserve"> </v>
      </c>
      <c r="O64" s="171"/>
      <c r="P64" s="159" t="str">
        <f>'Leerling 12'!$D$16</f>
        <v xml:space="preserve"> </v>
      </c>
      <c r="Q64" s="160" t="str">
        <f>'Leerling 12'!$J$16</f>
        <v xml:space="preserve"> </v>
      </c>
      <c r="R64" s="161" t="str">
        <f>'Leerling 12'!$P$16</f>
        <v xml:space="preserve"> </v>
      </c>
      <c r="S64" s="158"/>
      <c r="T64" s="159" t="str">
        <f>'Leerling 13'!$D$16</f>
        <v xml:space="preserve"> </v>
      </c>
      <c r="U64" s="160" t="str">
        <f>'Leerling 13'!$J$16</f>
        <v xml:space="preserve"> </v>
      </c>
      <c r="V64" s="161" t="str">
        <f>'Leerling 13'!$P$16</f>
        <v xml:space="preserve"> </v>
      </c>
      <c r="W64" s="158"/>
      <c r="X64" s="159" t="str">
        <f>'Leerling 14'!$D$16</f>
        <v xml:space="preserve"> </v>
      </c>
      <c r="Y64" s="160" t="str">
        <f>'Leerling 14'!$J$16</f>
        <v xml:space="preserve"> </v>
      </c>
      <c r="Z64" s="161" t="str">
        <f>'Leerling 14'!$P$16</f>
        <v xml:space="preserve"> </v>
      </c>
      <c r="AA64" s="137"/>
      <c r="AB64" s="159" t="str">
        <f>'Leerling 15'!$D$16</f>
        <v xml:space="preserve"> </v>
      </c>
      <c r="AC64" s="160" t="str">
        <f>'Leerling 15'!$J$16</f>
        <v xml:space="preserve"> </v>
      </c>
      <c r="AD64" s="161" t="str">
        <f>'Leerling 15'!$P$16</f>
        <v xml:space="preserve"> </v>
      </c>
      <c r="AE64" s="137"/>
      <c r="AF64" s="159" t="str">
        <f>'Leerling 16'!$D$16</f>
        <v xml:space="preserve"> </v>
      </c>
      <c r="AG64" s="160" t="str">
        <f>'Leerling 16'!$J$16</f>
        <v xml:space="preserve"> </v>
      </c>
      <c r="AH64" s="161" t="str">
        <f>'Leerling 16'!$P$16</f>
        <v xml:space="preserve"> </v>
      </c>
    </row>
    <row r="65" spans="1:34" s="63" customFormat="1" x14ac:dyDescent="0.25">
      <c r="A65" s="136">
        <v>3</v>
      </c>
      <c r="B65" s="88" t="s">
        <v>36</v>
      </c>
      <c r="C65" s="88" t="s">
        <v>33</v>
      </c>
      <c r="D65" s="159" t="str">
        <f>'Leerling 9'!$D$17</f>
        <v xml:space="preserve"> </v>
      </c>
      <c r="E65" s="160" t="str">
        <f>'Leerling 9'!$J$17</f>
        <v xml:space="preserve"> </v>
      </c>
      <c r="F65" s="161" t="str">
        <f>'Leerling 9'!$P$17</f>
        <v xml:space="preserve"> </v>
      </c>
      <c r="G65" s="171"/>
      <c r="H65" s="155" t="str">
        <f>'Leerling 10'!$D$17</f>
        <v xml:space="preserve"> </v>
      </c>
      <c r="I65" s="156" t="str">
        <f>'Leerling 10'!$J$17</f>
        <v xml:space="preserve"> </v>
      </c>
      <c r="J65" s="157" t="str">
        <f>'Leerling 10'!$P$17</f>
        <v xml:space="preserve"> </v>
      </c>
      <c r="K65" s="175"/>
      <c r="L65" s="159" t="str">
        <f>'Leerling 11'!$D$17</f>
        <v xml:space="preserve"> </v>
      </c>
      <c r="M65" s="160" t="str">
        <f>'Leerling 11'!$J$17</f>
        <v xml:space="preserve"> </v>
      </c>
      <c r="N65" s="161" t="str">
        <f>'Leerling 11'!$P$17</f>
        <v xml:space="preserve"> </v>
      </c>
      <c r="O65" s="175"/>
      <c r="P65" s="159" t="str">
        <f>'Leerling 12'!$D$17</f>
        <v xml:space="preserve"> </v>
      </c>
      <c r="Q65" s="160" t="str">
        <f>'Leerling 12'!$J$17</f>
        <v xml:space="preserve"> </v>
      </c>
      <c r="R65" s="161" t="str">
        <f>'Leerling 12'!$P$17</f>
        <v xml:space="preserve"> </v>
      </c>
      <c r="S65" s="158"/>
      <c r="T65" s="159" t="str">
        <f>'Leerling 13'!$D$17</f>
        <v xml:space="preserve"> </v>
      </c>
      <c r="U65" s="160" t="str">
        <f>'Leerling 13'!$J$17</f>
        <v xml:space="preserve"> </v>
      </c>
      <c r="V65" s="161" t="str">
        <f>'Leerling 13'!$P$17</f>
        <v xml:space="preserve"> </v>
      </c>
      <c r="W65" s="158"/>
      <c r="X65" s="159" t="str">
        <f>'Leerling 14'!$D$17</f>
        <v xml:space="preserve"> </v>
      </c>
      <c r="Y65" s="160" t="str">
        <f>'Leerling 14'!$J$17</f>
        <v xml:space="preserve"> </v>
      </c>
      <c r="Z65" s="161" t="str">
        <f>'Leerling 14'!$P$17</f>
        <v xml:space="preserve"> </v>
      </c>
      <c r="AA65" s="137"/>
      <c r="AB65" s="159" t="str">
        <f>'Leerling 15'!$D$17</f>
        <v xml:space="preserve"> </v>
      </c>
      <c r="AC65" s="160" t="str">
        <f>'Leerling 15'!$J$17</f>
        <v xml:space="preserve"> </v>
      </c>
      <c r="AD65" s="161" t="str">
        <f>'Leerling 15'!$P$17</f>
        <v xml:space="preserve"> </v>
      </c>
      <c r="AE65" s="137"/>
      <c r="AF65" s="159" t="str">
        <f>'Leerling 16'!$D$17</f>
        <v xml:space="preserve"> </v>
      </c>
      <c r="AG65" s="160" t="str">
        <f>'Leerling 16'!$J$17</f>
        <v xml:space="preserve"> </v>
      </c>
      <c r="AH65" s="161" t="str">
        <f>'Leerling 16'!$P$17</f>
        <v xml:space="preserve"> </v>
      </c>
    </row>
    <row r="66" spans="1:34" s="63" customFormat="1" ht="25.5" x14ac:dyDescent="0.25">
      <c r="A66" s="136">
        <v>4</v>
      </c>
      <c r="B66" s="88" t="s">
        <v>27</v>
      </c>
      <c r="C66" s="88" t="s">
        <v>38</v>
      </c>
      <c r="D66" s="159" t="str">
        <f>'Leerling 9'!$D$18</f>
        <v xml:space="preserve"> </v>
      </c>
      <c r="E66" s="160" t="str">
        <f>'Leerling 9'!$J$18</f>
        <v xml:space="preserve"> </v>
      </c>
      <c r="F66" s="161" t="str">
        <f>'Leerling 9'!$P$18</f>
        <v xml:space="preserve"> </v>
      </c>
      <c r="G66" s="171"/>
      <c r="H66" s="155" t="str">
        <f>'Leerling 10'!$D$18</f>
        <v xml:space="preserve"> </v>
      </c>
      <c r="I66" s="156" t="str">
        <f>'Leerling 10'!$J$18</f>
        <v xml:space="preserve"> </v>
      </c>
      <c r="J66" s="157" t="str">
        <f>'Leerling 10'!$P$18</f>
        <v xml:space="preserve"> </v>
      </c>
      <c r="K66" s="158"/>
      <c r="L66" s="159" t="str">
        <f>'Leerling 11'!$D$18</f>
        <v xml:space="preserve"> </v>
      </c>
      <c r="M66" s="160" t="str">
        <f>'Leerling 11'!$J$18</f>
        <v xml:space="preserve"> </v>
      </c>
      <c r="N66" s="161" t="str">
        <f>'Leerling 11'!$P$18</f>
        <v xml:space="preserve"> </v>
      </c>
      <c r="O66" s="158"/>
      <c r="P66" s="159" t="str">
        <f>'Leerling 12'!$D$18</f>
        <v xml:space="preserve"> </v>
      </c>
      <c r="Q66" s="160" t="str">
        <f>'Leerling 12'!$J$18</f>
        <v xml:space="preserve"> </v>
      </c>
      <c r="R66" s="161" t="str">
        <f>'Leerling 12'!$P$18</f>
        <v xml:space="preserve"> </v>
      </c>
      <c r="S66" s="158"/>
      <c r="T66" s="159" t="str">
        <f>'Leerling 13'!$D$18</f>
        <v xml:space="preserve"> </v>
      </c>
      <c r="U66" s="160" t="str">
        <f>'Leerling 13'!$J$18</f>
        <v xml:space="preserve"> </v>
      </c>
      <c r="V66" s="161" t="str">
        <f>'Leerling 13'!$P$18</f>
        <v xml:space="preserve"> </v>
      </c>
      <c r="W66" s="158"/>
      <c r="X66" s="159" t="str">
        <f>'Leerling 14'!$D$18</f>
        <v xml:space="preserve"> </v>
      </c>
      <c r="Y66" s="160" t="str">
        <f>'Leerling 14'!$J$18</f>
        <v xml:space="preserve"> </v>
      </c>
      <c r="Z66" s="161" t="str">
        <f>'Leerling 14'!$P$18</f>
        <v xml:space="preserve"> </v>
      </c>
      <c r="AA66" s="137"/>
      <c r="AB66" s="159" t="str">
        <f>'Leerling 15'!$D$18</f>
        <v xml:space="preserve"> </v>
      </c>
      <c r="AC66" s="160" t="str">
        <f>'Leerling 15'!$J$18</f>
        <v xml:space="preserve"> </v>
      </c>
      <c r="AD66" s="161" t="str">
        <f>'Leerling 15'!$P$18</f>
        <v xml:space="preserve"> </v>
      </c>
      <c r="AE66" s="137"/>
      <c r="AF66" s="159" t="str">
        <f>'Leerling 16'!$D$18</f>
        <v xml:space="preserve"> </v>
      </c>
      <c r="AG66" s="160" t="str">
        <f>'Leerling 16'!$J$18</f>
        <v xml:space="preserve"> </v>
      </c>
      <c r="AH66" s="161" t="str">
        <f>'Leerling 16'!$P$18</f>
        <v xml:space="preserve"> </v>
      </c>
    </row>
    <row r="67" spans="1:34" s="63" customFormat="1" ht="25.5" x14ac:dyDescent="0.25">
      <c r="A67" s="136">
        <v>5</v>
      </c>
      <c r="B67" s="88" t="s">
        <v>28</v>
      </c>
      <c r="C67" s="88" t="s">
        <v>34</v>
      </c>
      <c r="D67" s="159" t="str">
        <f>'Leerling 9'!$D$19</f>
        <v xml:space="preserve"> </v>
      </c>
      <c r="E67" s="160" t="str">
        <f>'Leerling 9'!$J$19</f>
        <v xml:space="preserve"> </v>
      </c>
      <c r="F67" s="161" t="str">
        <f>'Leerling 9'!$P$19</f>
        <v xml:space="preserve"> </v>
      </c>
      <c r="G67" s="171"/>
      <c r="H67" s="155" t="str">
        <f>'Leerling 10'!$D$19</f>
        <v xml:space="preserve"> </v>
      </c>
      <c r="I67" s="156" t="str">
        <f>'Leerling 10'!$J$19</f>
        <v xml:space="preserve"> </v>
      </c>
      <c r="J67" s="157" t="str">
        <f>'Leerling 10'!$P$19</f>
        <v xml:space="preserve"> </v>
      </c>
      <c r="K67" s="158"/>
      <c r="L67" s="159" t="str">
        <f>'Leerling 11'!$D$19</f>
        <v xml:space="preserve"> </v>
      </c>
      <c r="M67" s="160" t="str">
        <f>'Leerling 11'!$J$19</f>
        <v xml:space="preserve"> </v>
      </c>
      <c r="N67" s="161" t="str">
        <f>'Leerling 11'!$P$19</f>
        <v xml:space="preserve"> </v>
      </c>
      <c r="O67" s="158"/>
      <c r="P67" s="159" t="str">
        <f>'Leerling 12'!$D$19</f>
        <v xml:space="preserve"> </v>
      </c>
      <c r="Q67" s="160" t="str">
        <f>'Leerling 12'!$J$19</f>
        <v xml:space="preserve"> </v>
      </c>
      <c r="R67" s="161" t="str">
        <f>'Leerling 12'!$P$19</f>
        <v xml:space="preserve"> </v>
      </c>
      <c r="S67" s="158"/>
      <c r="T67" s="159" t="str">
        <f>'Leerling 13'!$D$19</f>
        <v xml:space="preserve"> </v>
      </c>
      <c r="U67" s="160" t="str">
        <f>'Leerling 13'!$J$19</f>
        <v xml:space="preserve"> </v>
      </c>
      <c r="V67" s="161" t="str">
        <f>'Leerling 13'!$P$19</f>
        <v xml:space="preserve"> </v>
      </c>
      <c r="W67" s="158"/>
      <c r="X67" s="159" t="str">
        <f>'Leerling 14'!$D$19</f>
        <v xml:space="preserve"> </v>
      </c>
      <c r="Y67" s="160" t="str">
        <f>'Leerling 14'!$J$19</f>
        <v xml:space="preserve"> </v>
      </c>
      <c r="Z67" s="161" t="str">
        <f>'Leerling 14'!$P$19</f>
        <v xml:space="preserve"> </v>
      </c>
      <c r="AA67" s="137"/>
      <c r="AB67" s="159" t="str">
        <f>'Leerling 15'!$D$19</f>
        <v xml:space="preserve"> </v>
      </c>
      <c r="AC67" s="160" t="str">
        <f>'Leerling 15'!$J$19</f>
        <v xml:space="preserve"> </v>
      </c>
      <c r="AD67" s="161" t="str">
        <f>'Leerling 15'!$P$19</f>
        <v xml:space="preserve"> </v>
      </c>
      <c r="AE67" s="137"/>
      <c r="AF67" s="159" t="str">
        <f>'Leerling 16'!$D$19</f>
        <v xml:space="preserve"> </v>
      </c>
      <c r="AG67" s="160" t="str">
        <f>'Leerling 16'!$J$19</f>
        <v xml:space="preserve"> </v>
      </c>
      <c r="AH67" s="161" t="str">
        <f>'Leerling 16'!$P$19</f>
        <v xml:space="preserve"> </v>
      </c>
    </row>
    <row r="68" spans="1:34" s="63" customFormat="1" ht="25.5" x14ac:dyDescent="0.25">
      <c r="A68" s="136">
        <v>6</v>
      </c>
      <c r="B68" s="88" t="s">
        <v>54</v>
      </c>
      <c r="C68" s="88" t="s">
        <v>59</v>
      </c>
      <c r="D68" s="159" t="str">
        <f>'Leerling 9'!$D$20</f>
        <v xml:space="preserve"> </v>
      </c>
      <c r="E68" s="160" t="str">
        <f>'Leerling 9'!$J$20</f>
        <v xml:space="preserve"> </v>
      </c>
      <c r="F68" s="161" t="str">
        <f>'Leerling 9'!$P$20</f>
        <v xml:space="preserve"> </v>
      </c>
      <c r="G68" s="171"/>
      <c r="H68" s="155" t="str">
        <f>'Leerling 10'!$D$20</f>
        <v xml:space="preserve"> </v>
      </c>
      <c r="I68" s="156" t="str">
        <f>'Leerling 10'!$J$20</f>
        <v xml:space="preserve"> </v>
      </c>
      <c r="J68" s="157" t="str">
        <f>'Leerling 10'!$P$20</f>
        <v xml:space="preserve"> </v>
      </c>
      <c r="K68" s="158"/>
      <c r="L68" s="159" t="str">
        <f>'Leerling 11'!$D$20</f>
        <v xml:space="preserve"> </v>
      </c>
      <c r="M68" s="160" t="str">
        <f>'Leerling 11'!$J$20</f>
        <v xml:space="preserve"> </v>
      </c>
      <c r="N68" s="161" t="str">
        <f>'Leerling 11'!$P$20</f>
        <v xml:space="preserve"> </v>
      </c>
      <c r="O68" s="158"/>
      <c r="P68" s="159" t="str">
        <f>'Leerling 12'!$D$20</f>
        <v xml:space="preserve"> </v>
      </c>
      <c r="Q68" s="160" t="str">
        <f>'Leerling 12'!$J$20</f>
        <v xml:space="preserve"> </v>
      </c>
      <c r="R68" s="161" t="str">
        <f>'Leerling 12'!$P$20</f>
        <v xml:space="preserve"> </v>
      </c>
      <c r="S68" s="158"/>
      <c r="T68" s="159" t="str">
        <f>'Leerling 13'!$D$20</f>
        <v xml:space="preserve"> </v>
      </c>
      <c r="U68" s="160" t="str">
        <f>'Leerling 13'!$J$20</f>
        <v xml:space="preserve"> </v>
      </c>
      <c r="V68" s="161" t="str">
        <f>'Leerling 13'!$P$20</f>
        <v xml:space="preserve"> </v>
      </c>
      <c r="W68" s="158"/>
      <c r="X68" s="159" t="str">
        <f>'Leerling 14'!$D$20</f>
        <v xml:space="preserve"> </v>
      </c>
      <c r="Y68" s="160" t="str">
        <f>'Leerling 14'!$J$20</f>
        <v xml:space="preserve"> </v>
      </c>
      <c r="Z68" s="161" t="str">
        <f>'Leerling 14'!$P$20</f>
        <v xml:space="preserve"> </v>
      </c>
      <c r="AA68" s="137"/>
      <c r="AB68" s="159" t="str">
        <f>'Leerling 15'!$D$20</f>
        <v xml:space="preserve"> </v>
      </c>
      <c r="AC68" s="160" t="str">
        <f>'Leerling 15'!$J$20</f>
        <v xml:space="preserve"> </v>
      </c>
      <c r="AD68" s="161" t="str">
        <f>'Leerling 15'!$P$20</f>
        <v xml:space="preserve"> </v>
      </c>
      <c r="AE68" s="137"/>
      <c r="AF68" s="159" t="str">
        <f>'Leerling 16'!$D$20</f>
        <v xml:space="preserve"> </v>
      </c>
      <c r="AG68" s="160" t="str">
        <f>'Leerling 16'!$J$20</f>
        <v xml:space="preserve"> </v>
      </c>
      <c r="AH68" s="161" t="str">
        <f>'Leerling 16'!$P$20</f>
        <v xml:space="preserve"> </v>
      </c>
    </row>
    <row r="69" spans="1:34" s="63" customFormat="1" ht="25.5" x14ac:dyDescent="0.25">
      <c r="A69" s="136">
        <v>7</v>
      </c>
      <c r="B69" s="88" t="s">
        <v>30</v>
      </c>
      <c r="C69" s="88" t="s">
        <v>60</v>
      </c>
      <c r="D69" s="159" t="str">
        <f>'Leerling 9'!$D$21</f>
        <v xml:space="preserve"> </v>
      </c>
      <c r="E69" s="160" t="str">
        <f>'Leerling 9'!$J$21</f>
        <v xml:space="preserve"> </v>
      </c>
      <c r="F69" s="161" t="str">
        <f>'Leerling 9'!$P$21</f>
        <v xml:space="preserve"> </v>
      </c>
      <c r="G69" s="171"/>
      <c r="H69" s="155" t="str">
        <f>'Leerling 10'!$D$21</f>
        <v xml:space="preserve"> </v>
      </c>
      <c r="I69" s="156" t="str">
        <f>'Leerling 10'!$J$21</f>
        <v xml:space="preserve"> </v>
      </c>
      <c r="J69" s="157" t="str">
        <f>'Leerling 10'!$P$21</f>
        <v xml:space="preserve"> </v>
      </c>
      <c r="K69" s="158"/>
      <c r="L69" s="159" t="str">
        <f>'Leerling 11'!$D$21</f>
        <v xml:space="preserve"> </v>
      </c>
      <c r="M69" s="160" t="str">
        <f>'Leerling 11'!$J$21</f>
        <v xml:space="preserve"> </v>
      </c>
      <c r="N69" s="161" t="str">
        <f>'Leerling 11'!$P$21</f>
        <v xml:space="preserve"> </v>
      </c>
      <c r="O69" s="158"/>
      <c r="P69" s="159" t="str">
        <f>'Leerling 12'!$D$21</f>
        <v xml:space="preserve"> </v>
      </c>
      <c r="Q69" s="160" t="str">
        <f>'Leerling 12'!$J$21</f>
        <v xml:space="preserve"> </v>
      </c>
      <c r="R69" s="161" t="str">
        <f>'Leerling 12'!$P$21</f>
        <v xml:space="preserve"> </v>
      </c>
      <c r="S69" s="158"/>
      <c r="T69" s="159" t="str">
        <f>'Leerling 13'!$D$21</f>
        <v xml:space="preserve"> </v>
      </c>
      <c r="U69" s="160" t="str">
        <f>'Leerling 13'!$J$21</f>
        <v xml:space="preserve"> </v>
      </c>
      <c r="V69" s="161" t="str">
        <f>'Leerling 13'!$P$21</f>
        <v xml:space="preserve"> </v>
      </c>
      <c r="W69" s="158"/>
      <c r="X69" s="159" t="str">
        <f>'Leerling 14'!$D$21</f>
        <v xml:space="preserve"> </v>
      </c>
      <c r="Y69" s="160" t="str">
        <f>'Leerling 14'!$J$21</f>
        <v xml:space="preserve"> </v>
      </c>
      <c r="Z69" s="161" t="str">
        <f>'Leerling 14'!$P$21</f>
        <v xml:space="preserve"> </v>
      </c>
      <c r="AA69" s="137"/>
      <c r="AB69" s="159" t="str">
        <f>'Leerling 15'!$D$21</f>
        <v xml:space="preserve"> </v>
      </c>
      <c r="AC69" s="160" t="str">
        <f>'Leerling 15'!$J$21</f>
        <v xml:space="preserve"> </v>
      </c>
      <c r="AD69" s="161" t="str">
        <f>'Leerling 15'!$P$21</f>
        <v xml:space="preserve"> </v>
      </c>
      <c r="AE69" s="137"/>
      <c r="AF69" s="159" t="str">
        <f>'Leerling 16'!$D$21</f>
        <v xml:space="preserve"> </v>
      </c>
      <c r="AG69" s="160" t="str">
        <f>'Leerling 16'!$J$21</f>
        <v xml:space="preserve"> </v>
      </c>
      <c r="AH69" s="161" t="str">
        <f>'Leerling 16'!$P$21</f>
        <v xml:space="preserve"> </v>
      </c>
    </row>
    <row r="70" spans="1:34" s="63" customFormat="1" ht="13.5" thickBot="1" x14ac:dyDescent="0.3">
      <c r="A70" s="136">
        <v>8</v>
      </c>
      <c r="B70" s="92" t="s">
        <v>29</v>
      </c>
      <c r="C70" s="93" t="s">
        <v>31</v>
      </c>
      <c r="D70" s="162" t="str">
        <f>'Leerling 9'!$D$22</f>
        <v xml:space="preserve"> </v>
      </c>
      <c r="E70" s="163" t="str">
        <f>'Leerling 9'!$J$22</f>
        <v xml:space="preserve"> </v>
      </c>
      <c r="F70" s="164" t="str">
        <f>'Leerling 9'!$P$22</f>
        <v xml:space="preserve"> </v>
      </c>
      <c r="G70" s="171"/>
      <c r="H70" s="165" t="str">
        <f>'Leerling 10'!$D$22</f>
        <v xml:space="preserve"> </v>
      </c>
      <c r="I70" s="166" t="str">
        <f>'Leerling 10'!$J$22</f>
        <v xml:space="preserve"> </v>
      </c>
      <c r="J70" s="167" t="str">
        <f>'Leerling 10'!$P$22</f>
        <v xml:space="preserve"> </v>
      </c>
      <c r="K70" s="171"/>
      <c r="L70" s="162" t="str">
        <f>'Leerling 11'!$D$22</f>
        <v xml:space="preserve"> </v>
      </c>
      <c r="M70" s="163" t="str">
        <f>'Leerling 11'!$J$22</f>
        <v xml:space="preserve"> </v>
      </c>
      <c r="N70" s="164" t="str">
        <f>'Leerling 11'!$P$22</f>
        <v xml:space="preserve"> </v>
      </c>
      <c r="O70" s="171"/>
      <c r="P70" s="162" t="str">
        <f>'Leerling 12'!$D$22</f>
        <v xml:space="preserve"> </v>
      </c>
      <c r="Q70" s="163" t="str">
        <f>'Leerling 12'!$J$22</f>
        <v xml:space="preserve"> </v>
      </c>
      <c r="R70" s="164" t="str">
        <f>'Leerling 12'!$P$22</f>
        <v xml:space="preserve"> </v>
      </c>
      <c r="S70" s="158"/>
      <c r="T70" s="162" t="str">
        <f>'Leerling 13'!$D$22</f>
        <v xml:space="preserve"> </v>
      </c>
      <c r="U70" s="163" t="str">
        <f>'Leerling 13'!$J$22</f>
        <v xml:space="preserve"> </v>
      </c>
      <c r="V70" s="164" t="str">
        <f>'Leerling 13'!$P$22</f>
        <v xml:space="preserve"> </v>
      </c>
      <c r="W70" s="158"/>
      <c r="X70" s="162" t="str">
        <f>'Leerling 14'!$D$22</f>
        <v xml:space="preserve"> </v>
      </c>
      <c r="Y70" s="163" t="str">
        <f>'Leerling 14'!$J$22</f>
        <v xml:space="preserve"> </v>
      </c>
      <c r="Z70" s="164" t="str">
        <f>'Leerling 14'!$P$22</f>
        <v xml:space="preserve"> </v>
      </c>
      <c r="AA70" s="137"/>
      <c r="AB70" s="162" t="str">
        <f>'Leerling 15'!$D$22</f>
        <v xml:space="preserve"> </v>
      </c>
      <c r="AC70" s="163" t="str">
        <f>'Leerling 15'!$J$22</f>
        <v xml:space="preserve"> </v>
      </c>
      <c r="AD70" s="164" t="str">
        <f>'Leerling 15'!$P$22</f>
        <v xml:space="preserve"> </v>
      </c>
      <c r="AE70" s="137"/>
      <c r="AF70" s="162" t="str">
        <f>'Leerling 16'!$D$22</f>
        <v xml:space="preserve"> </v>
      </c>
      <c r="AG70" s="163" t="str">
        <f>'Leerling 16'!$J$22</f>
        <v xml:space="preserve"> </v>
      </c>
      <c r="AH70" s="164" t="str">
        <f>'Leerling 16'!$P$22</f>
        <v xml:space="preserve"> </v>
      </c>
    </row>
    <row r="71" spans="1:34" s="63" customFormat="1" ht="15.95" customHeight="1" thickTop="1" thickBot="1" x14ac:dyDescent="0.3">
      <c r="A71" s="136"/>
      <c r="B71" s="89" t="s">
        <v>24</v>
      </c>
      <c r="C71" s="67"/>
      <c r="D71" s="168" t="str">
        <f>'Leerling 9'!$D$23</f>
        <v xml:space="preserve"> </v>
      </c>
      <c r="E71" s="169" t="str">
        <f>'Leerling 9'!$J$23</f>
        <v xml:space="preserve"> </v>
      </c>
      <c r="F71" s="170" t="str">
        <f>'Leerling 9'!$P$23</f>
        <v xml:space="preserve"> </v>
      </c>
      <c r="G71" s="171"/>
      <c r="H71" s="168" t="str">
        <f>'Leerling 10'!$D$23</f>
        <v xml:space="preserve"> </v>
      </c>
      <c r="I71" s="169" t="str">
        <f>'Leerling 10'!$J$23</f>
        <v xml:space="preserve"> </v>
      </c>
      <c r="J71" s="170" t="str">
        <f>'Leerling 10'!$P$23</f>
        <v xml:space="preserve"> </v>
      </c>
      <c r="K71" s="175"/>
      <c r="L71" s="168" t="str">
        <f>'Leerling 11'!$D$23</f>
        <v xml:space="preserve"> </v>
      </c>
      <c r="M71" s="169" t="str">
        <f>'Leerling 11'!$J$23</f>
        <v xml:space="preserve"> </v>
      </c>
      <c r="N71" s="170" t="str">
        <f>'Leerling 11'!$P$23</f>
        <v xml:space="preserve"> </v>
      </c>
      <c r="O71" s="175"/>
      <c r="P71" s="168" t="str">
        <f>'Leerling 12'!$D$23</f>
        <v xml:space="preserve"> </v>
      </c>
      <c r="Q71" s="169" t="str">
        <f>'Leerling 12'!$J$23</f>
        <v xml:space="preserve"> </v>
      </c>
      <c r="R71" s="170" t="str">
        <f>'Leerling 12'!$P$23</f>
        <v xml:space="preserve"> </v>
      </c>
      <c r="S71" s="158"/>
      <c r="T71" s="168" t="str">
        <f>'Leerling 13'!$D$23</f>
        <v xml:space="preserve"> </v>
      </c>
      <c r="U71" s="169" t="str">
        <f>'Leerling 13'!$J$23</f>
        <v xml:space="preserve"> </v>
      </c>
      <c r="V71" s="170" t="str">
        <f>'Leerling 13'!$P$23</f>
        <v xml:space="preserve"> </v>
      </c>
      <c r="W71" s="158"/>
      <c r="X71" s="168" t="str">
        <f>'Leerling 14'!$D$23</f>
        <v xml:space="preserve"> </v>
      </c>
      <c r="Y71" s="169" t="str">
        <f>'Leerling 14'!$J$23</f>
        <v xml:space="preserve"> </v>
      </c>
      <c r="Z71" s="170" t="str">
        <f>'Leerling 14'!$P$23</f>
        <v xml:space="preserve"> </v>
      </c>
      <c r="AA71" s="137"/>
      <c r="AB71" s="168" t="str">
        <f>'Leerling 15'!$D$23</f>
        <v xml:space="preserve"> </v>
      </c>
      <c r="AC71" s="169" t="str">
        <f>'Leerling 15'!$J$23</f>
        <v xml:space="preserve"> </v>
      </c>
      <c r="AD71" s="170" t="str">
        <f>'Leerling 15'!$P$23</f>
        <v xml:space="preserve"> </v>
      </c>
      <c r="AE71" s="137"/>
      <c r="AF71" s="168" t="str">
        <f>'Leerling 16'!$D$23</f>
        <v xml:space="preserve"> </v>
      </c>
      <c r="AG71" s="169" t="str">
        <f>'Leerling 16'!$J$23</f>
        <v xml:space="preserve"> </v>
      </c>
      <c r="AH71" s="170" t="str">
        <f>'Leerling 16'!$P$23</f>
        <v xml:space="preserve"> </v>
      </c>
    </row>
    <row r="72" spans="1:34" s="63" customFormat="1" ht="15.95" customHeight="1" thickTop="1" x14ac:dyDescent="0.25">
      <c r="A72" s="144"/>
      <c r="B72" s="90"/>
      <c r="C72" s="62"/>
      <c r="D72" s="172"/>
      <c r="E72" s="172"/>
      <c r="F72" s="172"/>
      <c r="G72" s="171"/>
      <c r="H72" s="172"/>
      <c r="I72" s="172"/>
      <c r="J72" s="172"/>
      <c r="K72" s="173"/>
      <c r="L72" s="172"/>
      <c r="M72" s="172"/>
      <c r="N72" s="172"/>
      <c r="O72" s="173"/>
      <c r="P72" s="172"/>
      <c r="Q72" s="172"/>
      <c r="R72" s="172"/>
      <c r="S72" s="173"/>
      <c r="T72" s="172"/>
      <c r="U72" s="172"/>
      <c r="V72" s="172"/>
      <c r="W72" s="173"/>
      <c r="X72" s="172"/>
      <c r="Y72" s="172"/>
      <c r="Z72" s="172"/>
      <c r="AA72" s="143"/>
      <c r="AB72" s="172"/>
      <c r="AC72" s="172"/>
      <c r="AD72" s="172"/>
      <c r="AE72" s="143"/>
      <c r="AF72" s="172"/>
      <c r="AG72" s="172"/>
      <c r="AH72" s="172"/>
    </row>
    <row r="73" spans="1:34" s="63" customFormat="1" ht="15.95" customHeight="1" x14ac:dyDescent="0.25">
      <c r="A73" s="144"/>
      <c r="B73" s="91" t="s">
        <v>39</v>
      </c>
      <c r="C73" s="62"/>
      <c r="D73" s="172"/>
      <c r="E73" s="172"/>
      <c r="F73" s="172"/>
      <c r="G73" s="173"/>
      <c r="H73" s="172"/>
      <c r="I73" s="172"/>
      <c r="J73" s="172"/>
      <c r="K73" s="173"/>
      <c r="L73" s="172"/>
      <c r="M73" s="172"/>
      <c r="N73" s="172"/>
      <c r="O73" s="173"/>
      <c r="P73" s="172"/>
      <c r="Q73" s="172"/>
      <c r="R73" s="172"/>
      <c r="S73" s="173"/>
      <c r="T73" s="172"/>
      <c r="U73" s="172"/>
      <c r="V73" s="172"/>
      <c r="W73" s="173"/>
      <c r="X73" s="172"/>
      <c r="Y73" s="172"/>
      <c r="Z73" s="172"/>
      <c r="AA73" s="143"/>
      <c r="AB73" s="172"/>
      <c r="AC73" s="172"/>
      <c r="AD73" s="172"/>
      <c r="AE73" s="143"/>
      <c r="AF73" s="172"/>
      <c r="AG73" s="172"/>
      <c r="AH73" s="172"/>
    </row>
    <row r="74" spans="1:34" s="63" customFormat="1" ht="15.95" customHeight="1" x14ac:dyDescent="0.25">
      <c r="A74" s="144"/>
      <c r="B74" s="87" t="s">
        <v>57</v>
      </c>
      <c r="C74" s="87" t="s">
        <v>58</v>
      </c>
      <c r="D74" s="174"/>
      <c r="E74" s="174"/>
      <c r="F74" s="174"/>
      <c r="G74" s="173"/>
      <c r="H74" s="174"/>
      <c r="I74" s="174"/>
      <c r="J74" s="174"/>
      <c r="K74" s="173"/>
      <c r="L74" s="174"/>
      <c r="M74" s="174"/>
      <c r="N74" s="174"/>
      <c r="O74" s="173"/>
      <c r="P74" s="174"/>
      <c r="Q74" s="174"/>
      <c r="R74" s="174"/>
      <c r="S74" s="173"/>
      <c r="T74" s="174"/>
      <c r="U74" s="174"/>
      <c r="V74" s="174"/>
      <c r="W74" s="173"/>
      <c r="X74" s="174"/>
      <c r="Y74" s="174"/>
      <c r="Z74" s="174"/>
      <c r="AA74" s="143"/>
      <c r="AB74" s="174"/>
      <c r="AC74" s="174"/>
      <c r="AD74" s="174"/>
      <c r="AE74" s="143"/>
      <c r="AF74" s="174"/>
      <c r="AG74" s="174"/>
      <c r="AH74" s="174"/>
    </row>
    <row r="75" spans="1:34" s="63" customFormat="1" ht="25.5" x14ac:dyDescent="0.25">
      <c r="A75" s="136">
        <v>1</v>
      </c>
      <c r="B75" s="93" t="s">
        <v>40</v>
      </c>
      <c r="C75" s="93" t="s">
        <v>45</v>
      </c>
      <c r="D75" s="159" t="str">
        <f>'Leerling 9'!$D$27</f>
        <v xml:space="preserve"> </v>
      </c>
      <c r="E75" s="160" t="str">
        <f>'Leerling 9'!$J$27</f>
        <v xml:space="preserve"> </v>
      </c>
      <c r="F75" s="161" t="str">
        <f>'Leerling 9'!$P$27</f>
        <v xml:space="preserve"> </v>
      </c>
      <c r="G75" s="171"/>
      <c r="H75" s="155" t="str">
        <f>'Leerling 10'!$D$27</f>
        <v xml:space="preserve"> </v>
      </c>
      <c r="I75" s="156" t="str">
        <f>'Leerling 10'!$J$27</f>
        <v xml:space="preserve"> </v>
      </c>
      <c r="J75" s="157" t="str">
        <f>'Leerling 10'!$P$27</f>
        <v xml:space="preserve"> </v>
      </c>
      <c r="K75" s="158"/>
      <c r="L75" s="159" t="str">
        <f>'Leerling 11'!$D$27</f>
        <v xml:space="preserve"> </v>
      </c>
      <c r="M75" s="160" t="str">
        <f>'Leerling 11'!$J$27</f>
        <v xml:space="preserve"> </v>
      </c>
      <c r="N75" s="161" t="str">
        <f>'Leerling 11'!$P$27</f>
        <v xml:space="preserve"> </v>
      </c>
      <c r="O75" s="158"/>
      <c r="P75" s="159" t="str">
        <f>'Leerling 12'!$D$27</f>
        <v xml:space="preserve"> </v>
      </c>
      <c r="Q75" s="160" t="str">
        <f>'Leerling 12'!$J$27</f>
        <v xml:space="preserve"> </v>
      </c>
      <c r="R75" s="161" t="str">
        <f>'Leerling 12'!$P$27</f>
        <v xml:space="preserve"> </v>
      </c>
      <c r="S75" s="158"/>
      <c r="T75" s="159" t="str">
        <f>'Leerling 13'!$D$27</f>
        <v xml:space="preserve"> </v>
      </c>
      <c r="U75" s="160" t="str">
        <f>'Leerling 13'!$J$27</f>
        <v xml:space="preserve"> </v>
      </c>
      <c r="V75" s="161" t="str">
        <f>'Leerling 13'!$P$27</f>
        <v xml:space="preserve"> </v>
      </c>
      <c r="W75" s="158"/>
      <c r="X75" s="159" t="str">
        <f>'Leerling 14'!$D$27</f>
        <v xml:space="preserve"> </v>
      </c>
      <c r="Y75" s="160" t="str">
        <f>'Leerling 14'!$J$27</f>
        <v xml:space="preserve"> </v>
      </c>
      <c r="Z75" s="161" t="str">
        <f>'Leerling 14'!$P$27</f>
        <v xml:space="preserve"> </v>
      </c>
      <c r="AA75" s="137"/>
      <c r="AB75" s="159" t="str">
        <f>'Leerling 15'!$D$27</f>
        <v xml:space="preserve"> </v>
      </c>
      <c r="AC75" s="160" t="str">
        <f>'Leerling 15'!$J$27</f>
        <v xml:space="preserve"> </v>
      </c>
      <c r="AD75" s="161" t="str">
        <f>'Leerling 15'!$P$27</f>
        <v xml:space="preserve"> </v>
      </c>
      <c r="AE75" s="137"/>
      <c r="AF75" s="159" t="str">
        <f>'Leerling 16'!$D$27</f>
        <v xml:space="preserve"> </v>
      </c>
      <c r="AG75" s="160" t="str">
        <f>'Leerling 16'!$J$27</f>
        <v xml:space="preserve"> </v>
      </c>
      <c r="AH75" s="161" t="str">
        <f>'Leerling 16'!$P$27</f>
        <v xml:space="preserve"> </v>
      </c>
    </row>
    <row r="76" spans="1:34" s="63" customFormat="1" ht="25.5" x14ac:dyDescent="0.25">
      <c r="A76" s="136">
        <v>2</v>
      </c>
      <c r="B76" s="93" t="s">
        <v>41</v>
      </c>
      <c r="C76" s="93" t="s">
        <v>65</v>
      </c>
      <c r="D76" s="159" t="str">
        <f>'Leerling 9'!$D$28</f>
        <v xml:space="preserve"> </v>
      </c>
      <c r="E76" s="160" t="str">
        <f>'Leerling 9'!$J$28</f>
        <v xml:space="preserve"> </v>
      </c>
      <c r="F76" s="161" t="str">
        <f>'Leerling 9'!$P$28</f>
        <v xml:space="preserve"> </v>
      </c>
      <c r="G76" s="171"/>
      <c r="H76" s="155" t="str">
        <f>'Leerling 10'!$D$28</f>
        <v xml:space="preserve"> </v>
      </c>
      <c r="I76" s="156" t="str">
        <f>'Leerling 10'!$J$28</f>
        <v xml:space="preserve"> </v>
      </c>
      <c r="J76" s="157" t="str">
        <f>'Leerling 10'!$P$28</f>
        <v xml:space="preserve"> </v>
      </c>
      <c r="K76" s="158"/>
      <c r="L76" s="159" t="str">
        <f>'Leerling 11'!$D$28</f>
        <v xml:space="preserve"> </v>
      </c>
      <c r="M76" s="160" t="str">
        <f>'Leerling 11'!$J$28</f>
        <v xml:space="preserve"> </v>
      </c>
      <c r="N76" s="161" t="str">
        <f>'Leerling 11'!$P$28</f>
        <v xml:space="preserve"> </v>
      </c>
      <c r="O76" s="158"/>
      <c r="P76" s="159" t="str">
        <f>'Leerling 12'!$D$28</f>
        <v xml:space="preserve"> </v>
      </c>
      <c r="Q76" s="160" t="str">
        <f>'Leerling 12'!$J$28</f>
        <v xml:space="preserve"> </v>
      </c>
      <c r="R76" s="161" t="str">
        <f>'Leerling 12'!$P$28</f>
        <v xml:space="preserve"> </v>
      </c>
      <c r="S76" s="158"/>
      <c r="T76" s="159" t="str">
        <f>'Leerling 13'!$D$28</f>
        <v xml:space="preserve"> </v>
      </c>
      <c r="U76" s="160" t="str">
        <f>'Leerling 13'!$J$28</f>
        <v xml:space="preserve"> </v>
      </c>
      <c r="V76" s="161" t="str">
        <f>'Leerling 13'!$P$28</f>
        <v xml:space="preserve"> </v>
      </c>
      <c r="W76" s="158"/>
      <c r="X76" s="159" t="str">
        <f>'Leerling 14'!$D$28</f>
        <v xml:space="preserve"> </v>
      </c>
      <c r="Y76" s="160" t="str">
        <f>'Leerling 14'!$J$28</f>
        <v xml:space="preserve"> </v>
      </c>
      <c r="Z76" s="161" t="str">
        <f>'Leerling 14'!$P$28</f>
        <v xml:space="preserve"> </v>
      </c>
      <c r="AA76" s="137"/>
      <c r="AB76" s="159" t="str">
        <f>'Leerling 15'!$D$28</f>
        <v xml:space="preserve"> </v>
      </c>
      <c r="AC76" s="160" t="str">
        <f>'Leerling 15'!$J$28</f>
        <v xml:space="preserve"> </v>
      </c>
      <c r="AD76" s="161" t="str">
        <f>'Leerling 15'!$P$28</f>
        <v xml:space="preserve"> </v>
      </c>
      <c r="AE76" s="137"/>
      <c r="AF76" s="159" t="str">
        <f>'Leerling 16'!$D$28</f>
        <v xml:space="preserve"> </v>
      </c>
      <c r="AG76" s="160" t="str">
        <f>'Leerling 16'!$J$28</f>
        <v xml:space="preserve"> </v>
      </c>
      <c r="AH76" s="161" t="str">
        <f>'Leerling 16'!$P$28</f>
        <v xml:space="preserve"> </v>
      </c>
    </row>
    <row r="77" spans="1:34" s="63" customFormat="1" ht="25.5" x14ac:dyDescent="0.25">
      <c r="A77" s="136">
        <v>3</v>
      </c>
      <c r="B77" s="93" t="s">
        <v>42</v>
      </c>
      <c r="C77" s="93" t="s">
        <v>46</v>
      </c>
      <c r="D77" s="159" t="str">
        <f>'Leerling 9'!$D$29</f>
        <v xml:space="preserve"> </v>
      </c>
      <c r="E77" s="160" t="str">
        <f>'Leerling 9'!$J$29</f>
        <v xml:space="preserve"> </v>
      </c>
      <c r="F77" s="161" t="str">
        <f>'Leerling 9'!$P$29</f>
        <v xml:space="preserve"> </v>
      </c>
      <c r="G77" s="171"/>
      <c r="H77" s="155" t="str">
        <f>'Leerling 10'!$D$29</f>
        <v xml:space="preserve"> </v>
      </c>
      <c r="I77" s="156" t="str">
        <f>'Leerling 10'!$J$29</f>
        <v xml:space="preserve"> </v>
      </c>
      <c r="J77" s="157" t="str">
        <f>'Leerling 10'!$P$29</f>
        <v xml:space="preserve"> </v>
      </c>
      <c r="K77" s="171"/>
      <c r="L77" s="159" t="str">
        <f>'Leerling 11'!$D$29</f>
        <v xml:space="preserve"> </v>
      </c>
      <c r="M77" s="160" t="str">
        <f>'Leerling 11'!$J$29</f>
        <v xml:space="preserve"> </v>
      </c>
      <c r="N77" s="161" t="str">
        <f>'Leerling 11'!$P$29</f>
        <v xml:space="preserve"> </v>
      </c>
      <c r="O77" s="171"/>
      <c r="P77" s="159" t="str">
        <f>'Leerling 12'!$D$29</f>
        <v xml:space="preserve"> </v>
      </c>
      <c r="Q77" s="160" t="str">
        <f>'Leerling 12'!$J$29</f>
        <v xml:space="preserve"> </v>
      </c>
      <c r="R77" s="161" t="str">
        <f>'Leerling 12'!$P$29</f>
        <v xml:space="preserve"> </v>
      </c>
      <c r="S77" s="158"/>
      <c r="T77" s="159" t="str">
        <f>'Leerling 13'!$D$29</f>
        <v xml:space="preserve"> </v>
      </c>
      <c r="U77" s="160" t="str">
        <f>'Leerling 13'!$J$29</f>
        <v xml:space="preserve"> </v>
      </c>
      <c r="V77" s="161" t="str">
        <f>'Leerling 13'!$P$29</f>
        <v xml:space="preserve"> </v>
      </c>
      <c r="W77" s="158"/>
      <c r="X77" s="159" t="str">
        <f>'Leerling 14'!$D$29</f>
        <v xml:space="preserve"> </v>
      </c>
      <c r="Y77" s="160" t="str">
        <f>'Leerling 14'!$J$29</f>
        <v xml:space="preserve"> </v>
      </c>
      <c r="Z77" s="161" t="str">
        <f>'Leerling 14'!$P$29</f>
        <v xml:space="preserve"> </v>
      </c>
      <c r="AA77" s="137"/>
      <c r="AB77" s="159" t="str">
        <f>'Leerling 15'!$D$29</f>
        <v xml:space="preserve"> </v>
      </c>
      <c r="AC77" s="160" t="str">
        <f>'Leerling 15'!$J$29</f>
        <v xml:space="preserve"> </v>
      </c>
      <c r="AD77" s="161" t="str">
        <f>'Leerling 15'!$P$29</f>
        <v xml:space="preserve"> </v>
      </c>
      <c r="AE77" s="137"/>
      <c r="AF77" s="159" t="str">
        <f>'Leerling 16'!$D$29</f>
        <v xml:space="preserve"> </v>
      </c>
      <c r="AG77" s="160" t="str">
        <f>'Leerling 16'!$J$29</f>
        <v xml:space="preserve"> </v>
      </c>
      <c r="AH77" s="161" t="str">
        <f>'Leerling 16'!$P$29</f>
        <v xml:space="preserve"> </v>
      </c>
    </row>
    <row r="78" spans="1:34" s="63" customFormat="1" ht="25.5" x14ac:dyDescent="0.25">
      <c r="A78" s="136">
        <v>4</v>
      </c>
      <c r="B78" s="93" t="s">
        <v>44</v>
      </c>
      <c r="C78" s="93" t="s">
        <v>47</v>
      </c>
      <c r="D78" s="159" t="str">
        <f>'Leerling 9'!$D$30</f>
        <v xml:space="preserve"> </v>
      </c>
      <c r="E78" s="160" t="str">
        <f>'Leerling 9'!$J$30</f>
        <v xml:space="preserve"> </v>
      </c>
      <c r="F78" s="161" t="str">
        <f>'Leerling 9'!$P$30</f>
        <v xml:space="preserve"> </v>
      </c>
      <c r="G78" s="171"/>
      <c r="H78" s="155" t="str">
        <f>'Leerling 10'!$D$30</f>
        <v xml:space="preserve"> </v>
      </c>
      <c r="I78" s="156" t="str">
        <f>'Leerling 10'!$J$30</f>
        <v xml:space="preserve"> </v>
      </c>
      <c r="J78" s="157" t="str">
        <f>'Leerling 10'!$P$30</f>
        <v xml:space="preserve"> </v>
      </c>
      <c r="K78" s="175"/>
      <c r="L78" s="159" t="str">
        <f>'Leerling 11'!$D$30</f>
        <v xml:space="preserve"> </v>
      </c>
      <c r="M78" s="160" t="str">
        <f>'Leerling 11'!$J$30</f>
        <v xml:space="preserve"> </v>
      </c>
      <c r="N78" s="161" t="str">
        <f>'Leerling 11'!$P$30</f>
        <v xml:space="preserve"> </v>
      </c>
      <c r="O78" s="175"/>
      <c r="P78" s="159" t="str">
        <f>'Leerling 12'!$D$30</f>
        <v xml:space="preserve"> </v>
      </c>
      <c r="Q78" s="160" t="str">
        <f>'Leerling 12'!$J$30</f>
        <v xml:space="preserve"> </v>
      </c>
      <c r="R78" s="161" t="str">
        <f>'Leerling 12'!$P$30</f>
        <v xml:space="preserve"> </v>
      </c>
      <c r="S78" s="158"/>
      <c r="T78" s="159" t="str">
        <f>'Leerling 13'!$D$30</f>
        <v xml:space="preserve"> </v>
      </c>
      <c r="U78" s="160" t="str">
        <f>'Leerling 13'!$J$30</f>
        <v xml:space="preserve"> </v>
      </c>
      <c r="V78" s="161" t="str">
        <f>'Leerling 13'!$P$30</f>
        <v xml:space="preserve"> </v>
      </c>
      <c r="W78" s="158"/>
      <c r="X78" s="159" t="str">
        <f>'Leerling 14'!$D$30</f>
        <v xml:space="preserve"> </v>
      </c>
      <c r="Y78" s="160" t="str">
        <f>'Leerling 14'!$J$30</f>
        <v xml:space="preserve"> </v>
      </c>
      <c r="Z78" s="161" t="str">
        <f>'Leerling 14'!$P$30</f>
        <v xml:space="preserve"> </v>
      </c>
      <c r="AA78" s="137"/>
      <c r="AB78" s="159" t="str">
        <f>'Leerling 15'!$D$30</f>
        <v xml:space="preserve"> </v>
      </c>
      <c r="AC78" s="160" t="str">
        <f>'Leerling 15'!$J$30</f>
        <v xml:space="preserve"> </v>
      </c>
      <c r="AD78" s="161" t="str">
        <f>'Leerling 15'!$P$30</f>
        <v xml:space="preserve"> </v>
      </c>
      <c r="AE78" s="137"/>
      <c r="AF78" s="159" t="str">
        <f>'Leerling 16'!$D$30</f>
        <v xml:space="preserve"> </v>
      </c>
      <c r="AG78" s="160" t="str">
        <f>'Leerling 16'!$J$30</f>
        <v xml:space="preserve"> </v>
      </c>
      <c r="AH78" s="161" t="str">
        <f>'Leerling 16'!$P$30</f>
        <v xml:space="preserve"> </v>
      </c>
    </row>
    <row r="79" spans="1:34" s="63" customFormat="1" ht="26.25" thickBot="1" x14ac:dyDescent="0.3">
      <c r="A79" s="136">
        <v>5</v>
      </c>
      <c r="B79" s="93" t="s">
        <v>43</v>
      </c>
      <c r="C79" s="93" t="s">
        <v>66</v>
      </c>
      <c r="D79" s="162" t="str">
        <f>'Leerling 9'!$D$31</f>
        <v xml:space="preserve"> </v>
      </c>
      <c r="E79" s="163" t="str">
        <f>'Leerling 9'!$J$31</f>
        <v xml:space="preserve"> </v>
      </c>
      <c r="F79" s="164" t="str">
        <f>'Leerling 9'!$P$31</f>
        <v xml:space="preserve"> </v>
      </c>
      <c r="G79" s="171"/>
      <c r="H79" s="165" t="str">
        <f>'Leerling 10'!$D$31</f>
        <v xml:space="preserve"> </v>
      </c>
      <c r="I79" s="166" t="str">
        <f>'Leerling 10'!$J$31</f>
        <v xml:space="preserve"> </v>
      </c>
      <c r="J79" s="167" t="str">
        <f>'Leerling 10'!$P$31</f>
        <v xml:space="preserve"> </v>
      </c>
      <c r="K79" s="158"/>
      <c r="L79" s="162" t="str">
        <f>'Leerling 11'!$D$31</f>
        <v xml:space="preserve"> </v>
      </c>
      <c r="M79" s="163" t="str">
        <f>'Leerling 11'!$J$31</f>
        <v xml:space="preserve"> </v>
      </c>
      <c r="N79" s="164" t="str">
        <f>'Leerling 11'!$P$31</f>
        <v xml:space="preserve"> </v>
      </c>
      <c r="O79" s="158"/>
      <c r="P79" s="162" t="str">
        <f>'Leerling 12'!$D$31</f>
        <v xml:space="preserve"> </v>
      </c>
      <c r="Q79" s="163" t="str">
        <f>'Leerling 12'!$J$31</f>
        <v xml:space="preserve"> </v>
      </c>
      <c r="R79" s="164" t="str">
        <f>'Leerling 12'!$P$31</f>
        <v xml:space="preserve"> </v>
      </c>
      <c r="S79" s="158"/>
      <c r="T79" s="162" t="str">
        <f>'Leerling 13'!$D$31</f>
        <v xml:space="preserve"> </v>
      </c>
      <c r="U79" s="163" t="str">
        <f>'Leerling 13'!$J$31</f>
        <v xml:space="preserve"> </v>
      </c>
      <c r="V79" s="164" t="str">
        <f>'Leerling 13'!$P$31</f>
        <v xml:space="preserve"> </v>
      </c>
      <c r="W79" s="158"/>
      <c r="X79" s="162" t="str">
        <f>'Leerling 14'!$D$31</f>
        <v xml:space="preserve"> </v>
      </c>
      <c r="Y79" s="163" t="str">
        <f>'Leerling 14'!$J$31</f>
        <v xml:space="preserve"> </v>
      </c>
      <c r="Z79" s="164" t="str">
        <f>'Leerling 14'!$P$31</f>
        <v xml:space="preserve"> </v>
      </c>
      <c r="AA79" s="137"/>
      <c r="AB79" s="162" t="str">
        <f>'Leerling 15'!$D$31</f>
        <v xml:space="preserve"> </v>
      </c>
      <c r="AC79" s="163" t="str">
        <f>'Leerling 15'!$J$31</f>
        <v xml:space="preserve"> </v>
      </c>
      <c r="AD79" s="164" t="str">
        <f>'Leerling 15'!$P$31</f>
        <v xml:space="preserve"> </v>
      </c>
      <c r="AE79" s="137"/>
      <c r="AF79" s="162" t="str">
        <f>'Leerling 16'!$D$31</f>
        <v xml:space="preserve"> </v>
      </c>
      <c r="AG79" s="163" t="str">
        <f>'Leerling 16'!$J$31</f>
        <v xml:space="preserve"> </v>
      </c>
      <c r="AH79" s="164" t="str">
        <f>'Leerling 16'!$P$31</f>
        <v xml:space="preserve"> </v>
      </c>
    </row>
    <row r="80" spans="1:34" s="63" customFormat="1" ht="15.95" customHeight="1" thickTop="1" thickBot="1" x14ac:dyDescent="0.3">
      <c r="A80" s="136"/>
      <c r="B80" s="89" t="s">
        <v>24</v>
      </c>
      <c r="C80" s="67"/>
      <c r="D80" s="168" t="str">
        <f>'Leerling 9'!$D$32</f>
        <v xml:space="preserve"> </v>
      </c>
      <c r="E80" s="169" t="str">
        <f>'Leerling 9'!$J$32</f>
        <v xml:space="preserve"> </v>
      </c>
      <c r="F80" s="170" t="str">
        <f>'Leerling 9'!$P$32</f>
        <v xml:space="preserve"> </v>
      </c>
      <c r="G80" s="171"/>
      <c r="H80" s="168" t="str">
        <f>'Leerling 10'!$D$32</f>
        <v xml:space="preserve"> </v>
      </c>
      <c r="I80" s="169" t="str">
        <f>'Leerling 10'!$J$32</f>
        <v xml:space="preserve"> </v>
      </c>
      <c r="J80" s="170" t="str">
        <f>'Leerling 10'!$P$32</f>
        <v xml:space="preserve"> </v>
      </c>
      <c r="K80" s="158"/>
      <c r="L80" s="168" t="str">
        <f>'Leerling 11'!$D$32</f>
        <v xml:space="preserve"> </v>
      </c>
      <c r="M80" s="169" t="str">
        <f>'Leerling 11'!$J$32</f>
        <v xml:space="preserve"> </v>
      </c>
      <c r="N80" s="170" t="str">
        <f>'Leerling 11'!$P$32</f>
        <v xml:space="preserve"> </v>
      </c>
      <c r="O80" s="158"/>
      <c r="P80" s="168" t="str">
        <f>'Leerling 12'!$D$32</f>
        <v xml:space="preserve"> </v>
      </c>
      <c r="Q80" s="169" t="str">
        <f>'Leerling 12'!$J$32</f>
        <v xml:space="preserve"> </v>
      </c>
      <c r="R80" s="170" t="str">
        <f>'Leerling 12'!$P$32</f>
        <v xml:space="preserve"> </v>
      </c>
      <c r="S80" s="158"/>
      <c r="T80" s="168" t="str">
        <f>'Leerling 13'!$D$32</f>
        <v xml:space="preserve"> </v>
      </c>
      <c r="U80" s="169" t="str">
        <f>'Leerling 13'!$J$32</f>
        <v xml:space="preserve"> </v>
      </c>
      <c r="V80" s="170" t="str">
        <f>'Leerling 13'!$P$32</f>
        <v xml:space="preserve"> </v>
      </c>
      <c r="W80" s="158"/>
      <c r="X80" s="168" t="str">
        <f>'Leerling 14'!$D$32</f>
        <v xml:space="preserve"> </v>
      </c>
      <c r="Y80" s="169" t="str">
        <f>'Leerling 14'!$J$32</f>
        <v xml:space="preserve"> </v>
      </c>
      <c r="Z80" s="170" t="str">
        <f>'Leerling 14'!$P$32</f>
        <v xml:space="preserve"> </v>
      </c>
      <c r="AA80" s="137"/>
      <c r="AB80" s="168" t="str">
        <f>'Leerling 15'!$D$32</f>
        <v xml:space="preserve"> </v>
      </c>
      <c r="AC80" s="169" t="str">
        <f>'Leerling 15'!$J$32</f>
        <v xml:space="preserve"> </v>
      </c>
      <c r="AD80" s="170" t="str">
        <f>'Leerling 15'!$P$32</f>
        <v xml:space="preserve"> </v>
      </c>
      <c r="AE80" s="137"/>
      <c r="AF80" s="168" t="str">
        <f>'Leerling 16'!$D$32</f>
        <v xml:space="preserve"> </v>
      </c>
      <c r="AG80" s="169" t="str">
        <f>'Leerling 16'!$J$32</f>
        <v xml:space="preserve"> </v>
      </c>
      <c r="AH80" s="170" t="str">
        <f>'Leerling 16'!$P$32</f>
        <v xml:space="preserve"> </v>
      </c>
    </row>
    <row r="81" spans="1:34" s="63" customFormat="1" ht="15.95" customHeight="1" thickTop="1" x14ac:dyDescent="0.25">
      <c r="A81" s="144"/>
      <c r="B81" s="67"/>
      <c r="C81" s="62"/>
      <c r="D81" s="172"/>
      <c r="E81" s="172"/>
      <c r="F81" s="172"/>
      <c r="G81" s="171"/>
      <c r="H81" s="172"/>
      <c r="I81" s="172"/>
      <c r="J81" s="172"/>
      <c r="K81" s="173"/>
      <c r="L81" s="172"/>
      <c r="M81" s="172"/>
      <c r="N81" s="172"/>
      <c r="O81" s="173"/>
      <c r="P81" s="172"/>
      <c r="Q81" s="172"/>
      <c r="R81" s="172"/>
      <c r="S81" s="173"/>
      <c r="T81" s="172"/>
      <c r="U81" s="172"/>
      <c r="V81" s="172"/>
      <c r="W81" s="173"/>
      <c r="X81" s="172"/>
      <c r="Y81" s="172"/>
      <c r="Z81" s="172"/>
      <c r="AA81" s="143"/>
      <c r="AB81" s="172"/>
      <c r="AC81" s="172"/>
      <c r="AD81" s="172"/>
      <c r="AE81" s="143"/>
      <c r="AF81" s="172"/>
      <c r="AG81" s="172"/>
      <c r="AH81" s="172"/>
    </row>
    <row r="82" spans="1:34" s="63" customFormat="1" ht="15.95" customHeight="1" x14ac:dyDescent="0.25">
      <c r="A82" s="144"/>
      <c r="B82" s="91" t="s">
        <v>48</v>
      </c>
      <c r="C82" s="62"/>
      <c r="D82" s="172"/>
      <c r="E82" s="172"/>
      <c r="F82" s="172"/>
      <c r="G82" s="173"/>
      <c r="H82" s="172"/>
      <c r="I82" s="172"/>
      <c r="J82" s="172"/>
      <c r="K82" s="173"/>
      <c r="L82" s="172"/>
      <c r="M82" s="172"/>
      <c r="N82" s="172"/>
      <c r="O82" s="173"/>
      <c r="P82" s="172"/>
      <c r="Q82" s="172"/>
      <c r="R82" s="172"/>
      <c r="S82" s="173"/>
      <c r="T82" s="172"/>
      <c r="U82" s="172"/>
      <c r="V82" s="172"/>
      <c r="W82" s="173"/>
      <c r="X82" s="172"/>
      <c r="Y82" s="172"/>
      <c r="Z82" s="172"/>
      <c r="AA82" s="143"/>
      <c r="AB82" s="172"/>
      <c r="AC82" s="172"/>
      <c r="AD82" s="172"/>
      <c r="AE82" s="143"/>
      <c r="AF82" s="172"/>
      <c r="AG82" s="172"/>
      <c r="AH82" s="172"/>
    </row>
    <row r="83" spans="1:34" s="63" customFormat="1" ht="15.95" customHeight="1" x14ac:dyDescent="0.25">
      <c r="A83" s="144"/>
      <c r="B83" s="87" t="s">
        <v>57</v>
      </c>
      <c r="C83" s="87" t="s">
        <v>58</v>
      </c>
      <c r="D83" s="174"/>
      <c r="E83" s="174"/>
      <c r="F83" s="174"/>
      <c r="G83" s="173"/>
      <c r="H83" s="174"/>
      <c r="I83" s="174"/>
      <c r="J83" s="174"/>
      <c r="K83" s="173"/>
      <c r="L83" s="174"/>
      <c r="M83" s="174"/>
      <c r="N83" s="174"/>
      <c r="O83" s="173"/>
      <c r="P83" s="174"/>
      <c r="Q83" s="174"/>
      <c r="R83" s="174"/>
      <c r="S83" s="173"/>
      <c r="T83" s="174"/>
      <c r="U83" s="174"/>
      <c r="V83" s="174"/>
      <c r="W83" s="173"/>
      <c r="X83" s="174"/>
      <c r="Y83" s="174"/>
      <c r="Z83" s="174"/>
      <c r="AA83" s="143"/>
      <c r="AB83" s="174"/>
      <c r="AC83" s="174"/>
      <c r="AD83" s="174"/>
      <c r="AE83" s="143"/>
      <c r="AF83" s="174"/>
      <c r="AG83" s="174"/>
      <c r="AH83" s="174"/>
    </row>
    <row r="84" spans="1:34" s="63" customFormat="1" x14ac:dyDescent="0.25">
      <c r="A84" s="136">
        <v>1</v>
      </c>
      <c r="B84" s="93" t="s">
        <v>49</v>
      </c>
      <c r="C84" s="93" t="s">
        <v>61</v>
      </c>
      <c r="D84" s="159" t="str">
        <f>'Leerling 9'!$D$36</f>
        <v xml:space="preserve"> </v>
      </c>
      <c r="E84" s="160" t="str">
        <f>'Leerling 9'!$J$36</f>
        <v xml:space="preserve"> </v>
      </c>
      <c r="F84" s="161" t="str">
        <f>'Leerling 9'!$P$36</f>
        <v xml:space="preserve"> </v>
      </c>
      <c r="G84" s="171"/>
      <c r="H84" s="155" t="str">
        <f>'Leerling 10'!$D$36</f>
        <v xml:space="preserve"> </v>
      </c>
      <c r="I84" s="156" t="str">
        <f>'Leerling 10'!$J$36</f>
        <v xml:space="preserve"> </v>
      </c>
      <c r="J84" s="157" t="str">
        <f>'Leerling 10'!$P$36</f>
        <v xml:space="preserve"> </v>
      </c>
      <c r="K84" s="171"/>
      <c r="L84" s="159" t="str">
        <f>'Leerling 11'!$D$36</f>
        <v xml:space="preserve"> </v>
      </c>
      <c r="M84" s="160" t="str">
        <f>'Leerling 11'!$J$36</f>
        <v xml:space="preserve"> </v>
      </c>
      <c r="N84" s="161" t="str">
        <f>'Leerling 11'!$P$36</f>
        <v xml:space="preserve"> </v>
      </c>
      <c r="O84" s="171"/>
      <c r="P84" s="159" t="str">
        <f>'Leerling 12'!$D$36</f>
        <v xml:space="preserve"> </v>
      </c>
      <c r="Q84" s="160" t="str">
        <f>'Leerling 12'!$J$36</f>
        <v xml:space="preserve"> </v>
      </c>
      <c r="R84" s="161" t="str">
        <f>'Leerling 12'!$P$36</f>
        <v xml:space="preserve"> </v>
      </c>
      <c r="S84" s="158"/>
      <c r="T84" s="159" t="str">
        <f>'Leerling 13'!$D$36</f>
        <v xml:space="preserve"> </v>
      </c>
      <c r="U84" s="160" t="str">
        <f>'Leerling 13'!$J$36</f>
        <v xml:space="preserve"> </v>
      </c>
      <c r="V84" s="161" t="str">
        <f>'Leerling 13'!$P$36</f>
        <v xml:space="preserve"> </v>
      </c>
      <c r="W84" s="158"/>
      <c r="X84" s="159" t="str">
        <f>'Leerling 14'!$D$36</f>
        <v xml:space="preserve"> </v>
      </c>
      <c r="Y84" s="160" t="str">
        <f>'Leerling 14'!$J$36</f>
        <v xml:space="preserve"> </v>
      </c>
      <c r="Z84" s="161" t="str">
        <f>'Leerling 14'!$P$36</f>
        <v xml:space="preserve"> </v>
      </c>
      <c r="AA84" s="137"/>
      <c r="AB84" s="159" t="str">
        <f>'Leerling 15'!$D$36</f>
        <v xml:space="preserve"> </v>
      </c>
      <c r="AC84" s="160" t="str">
        <f>'Leerling 15'!$J$36</f>
        <v xml:space="preserve"> </v>
      </c>
      <c r="AD84" s="161" t="str">
        <f>'Leerling 15'!$P$36</f>
        <v xml:space="preserve"> </v>
      </c>
      <c r="AE84" s="137"/>
      <c r="AF84" s="159" t="str">
        <f>'Leerling 16'!$D$36</f>
        <v xml:space="preserve"> </v>
      </c>
      <c r="AG84" s="160" t="str">
        <f>'Leerling 16'!$J$36</f>
        <v xml:space="preserve"> </v>
      </c>
      <c r="AH84" s="161" t="str">
        <f>'Leerling 16'!$P$36</f>
        <v xml:space="preserve"> </v>
      </c>
    </row>
    <row r="85" spans="1:34" s="63" customFormat="1" ht="25.5" x14ac:dyDescent="0.25">
      <c r="A85" s="136">
        <v>2</v>
      </c>
      <c r="B85" s="93" t="s">
        <v>50</v>
      </c>
      <c r="C85" s="93" t="s">
        <v>53</v>
      </c>
      <c r="D85" s="159" t="str">
        <f>'Leerling 9'!$D$37</f>
        <v xml:space="preserve"> </v>
      </c>
      <c r="E85" s="160" t="str">
        <f>'Leerling 9'!$J$37</f>
        <v xml:space="preserve"> </v>
      </c>
      <c r="F85" s="161" t="str">
        <f>'Leerling 9'!$P$37</f>
        <v xml:space="preserve"> </v>
      </c>
      <c r="G85" s="171"/>
      <c r="H85" s="155" t="str">
        <f>'Leerling 10'!$D$37</f>
        <v xml:space="preserve"> </v>
      </c>
      <c r="I85" s="156" t="str">
        <f>'Leerling 10'!$J$37</f>
        <v xml:space="preserve"> </v>
      </c>
      <c r="J85" s="157" t="str">
        <f>'Leerling 10'!$P$37</f>
        <v xml:space="preserve"> </v>
      </c>
      <c r="K85" s="175"/>
      <c r="L85" s="159" t="str">
        <f>'Leerling 11'!$D$37</f>
        <v xml:space="preserve"> </v>
      </c>
      <c r="M85" s="160" t="str">
        <f>'Leerling 11'!$J$37</f>
        <v xml:space="preserve"> </v>
      </c>
      <c r="N85" s="161" t="str">
        <f>'Leerling 11'!$P$37</f>
        <v xml:space="preserve"> </v>
      </c>
      <c r="O85" s="175"/>
      <c r="P85" s="159" t="str">
        <f>'Leerling 12'!$D$37</f>
        <v xml:space="preserve"> </v>
      </c>
      <c r="Q85" s="160" t="str">
        <f>'Leerling 12'!$J$37</f>
        <v xml:space="preserve"> </v>
      </c>
      <c r="R85" s="161" t="str">
        <f>'Leerling 12'!$P$37</f>
        <v xml:space="preserve"> </v>
      </c>
      <c r="S85" s="158"/>
      <c r="T85" s="159" t="str">
        <f>'Leerling 13'!$D$37</f>
        <v xml:space="preserve"> </v>
      </c>
      <c r="U85" s="160" t="str">
        <f>'Leerling 13'!$J$37</f>
        <v xml:space="preserve"> </v>
      </c>
      <c r="V85" s="161" t="str">
        <f>'Leerling 13'!$P$37</f>
        <v xml:space="preserve"> </v>
      </c>
      <c r="W85" s="158"/>
      <c r="X85" s="159" t="str">
        <f>'Leerling 14'!$D$37</f>
        <v xml:space="preserve"> </v>
      </c>
      <c r="Y85" s="160" t="str">
        <f>'Leerling 14'!$J$37</f>
        <v xml:space="preserve"> </v>
      </c>
      <c r="Z85" s="161" t="str">
        <f>'Leerling 14'!$P$37</f>
        <v xml:space="preserve"> </v>
      </c>
      <c r="AA85" s="137"/>
      <c r="AB85" s="159" t="str">
        <f>'Leerling 15'!$D$37</f>
        <v xml:space="preserve"> </v>
      </c>
      <c r="AC85" s="160" t="str">
        <f>'Leerling 15'!$J$37</f>
        <v xml:space="preserve"> </v>
      </c>
      <c r="AD85" s="161" t="str">
        <f>'Leerling 15'!$P$37</f>
        <v xml:space="preserve"> </v>
      </c>
      <c r="AE85" s="137"/>
      <c r="AF85" s="159" t="str">
        <f>'Leerling 16'!$D$37</f>
        <v xml:space="preserve"> </v>
      </c>
      <c r="AG85" s="160" t="str">
        <f>'Leerling 16'!$J$37</f>
        <v xml:space="preserve"> </v>
      </c>
      <c r="AH85" s="161" t="str">
        <f>'Leerling 16'!$P$37</f>
        <v xml:space="preserve"> </v>
      </c>
    </row>
    <row r="86" spans="1:34" ht="39" thickBot="1" x14ac:dyDescent="0.3">
      <c r="A86" s="136">
        <v>3</v>
      </c>
      <c r="B86" s="93" t="s">
        <v>51</v>
      </c>
      <c r="C86" s="93" t="s">
        <v>52</v>
      </c>
      <c r="D86" s="162" t="str">
        <f>'Leerling 9'!$D$38</f>
        <v xml:space="preserve"> </v>
      </c>
      <c r="E86" s="163" t="str">
        <f>'Leerling 9'!$J$38</f>
        <v xml:space="preserve"> </v>
      </c>
      <c r="F86" s="164" t="str">
        <f>'Leerling 9'!$P$38</f>
        <v xml:space="preserve"> </v>
      </c>
      <c r="G86" s="171"/>
      <c r="H86" s="165" t="str">
        <f>'Leerling 10'!$D$38</f>
        <v xml:space="preserve"> </v>
      </c>
      <c r="I86" s="166" t="str">
        <f>'Leerling 10'!$J$38</f>
        <v xml:space="preserve"> </v>
      </c>
      <c r="J86" s="167" t="str">
        <f>'Leerling 10'!$P$38</f>
        <v xml:space="preserve"> </v>
      </c>
      <c r="K86" s="158"/>
      <c r="L86" s="162" t="str">
        <f>'Leerling 11'!$D$38</f>
        <v xml:space="preserve"> </v>
      </c>
      <c r="M86" s="163" t="str">
        <f>'Leerling 11'!$J$38</f>
        <v xml:space="preserve"> </v>
      </c>
      <c r="N86" s="164" t="str">
        <f>'Leerling 11'!$P$38</f>
        <v xml:space="preserve"> </v>
      </c>
      <c r="O86" s="158"/>
      <c r="P86" s="162" t="str">
        <f>'Leerling 12'!$D$38</f>
        <v xml:space="preserve"> </v>
      </c>
      <c r="Q86" s="163" t="str">
        <f>'Leerling 12'!$J$38</f>
        <v xml:space="preserve"> </v>
      </c>
      <c r="R86" s="164" t="str">
        <f>'Leerling 12'!$P$38</f>
        <v xml:space="preserve"> </v>
      </c>
      <c r="S86" s="158"/>
      <c r="T86" s="162" t="str">
        <f>'Leerling 13'!$D$38</f>
        <v xml:space="preserve"> </v>
      </c>
      <c r="U86" s="163" t="str">
        <f>'Leerling 13'!$J$38</f>
        <v xml:space="preserve"> </v>
      </c>
      <c r="V86" s="164" t="str">
        <f>'Leerling 13'!$P$38</f>
        <v xml:space="preserve"> </v>
      </c>
      <c r="W86" s="158"/>
      <c r="X86" s="162" t="str">
        <f>'Leerling 14'!$D$38</f>
        <v xml:space="preserve"> </v>
      </c>
      <c r="Y86" s="163" t="str">
        <f>'Leerling 14'!$J$38</f>
        <v xml:space="preserve"> </v>
      </c>
      <c r="Z86" s="164" t="str">
        <f>'Leerling 14'!$P$38</f>
        <v xml:space="preserve"> </v>
      </c>
      <c r="AB86" s="162" t="str">
        <f>'Leerling 15'!$D$38</f>
        <v xml:space="preserve"> </v>
      </c>
      <c r="AC86" s="163" t="str">
        <f>'Leerling 15'!$J$38</f>
        <v xml:space="preserve"> </v>
      </c>
      <c r="AD86" s="164" t="str">
        <f>'Leerling 15'!$P$38</f>
        <v xml:space="preserve"> </v>
      </c>
      <c r="AF86" s="162" t="str">
        <f>'Leerling 16'!$D$38</f>
        <v xml:space="preserve"> </v>
      </c>
      <c r="AG86" s="163" t="str">
        <f>'Leerling 16'!$J$38</f>
        <v xml:space="preserve"> </v>
      </c>
      <c r="AH86" s="164" t="str">
        <f>'Leerling 16'!$P$38</f>
        <v xml:space="preserve"> </v>
      </c>
    </row>
    <row r="87" spans="1:34" ht="14.25" thickTop="1" thickBot="1" x14ac:dyDescent="0.3">
      <c r="B87" s="89" t="s">
        <v>24</v>
      </c>
      <c r="C87" s="67"/>
      <c r="D87" s="168" t="str">
        <f>'Leerling 9'!$D$39</f>
        <v xml:space="preserve"> </v>
      </c>
      <c r="E87" s="169" t="str">
        <f>'Leerling 9'!$J$39</f>
        <v xml:space="preserve"> </v>
      </c>
      <c r="F87" s="170" t="str">
        <f>'Leerling 9'!$P$39</f>
        <v xml:space="preserve"> </v>
      </c>
      <c r="G87" s="171"/>
      <c r="H87" s="168" t="str">
        <f>'Leerling 10'!$D$39</f>
        <v xml:space="preserve"> </v>
      </c>
      <c r="I87" s="169" t="str">
        <f>'Leerling 10'!$J$39</f>
        <v xml:space="preserve"> </v>
      </c>
      <c r="J87" s="170" t="str">
        <f>'Leerling 10'!$P$39</f>
        <v xml:space="preserve"> </v>
      </c>
      <c r="K87" s="158"/>
      <c r="L87" s="168" t="str">
        <f>'Leerling 11'!$D$39</f>
        <v xml:space="preserve"> </v>
      </c>
      <c r="M87" s="169" t="str">
        <f>'Leerling 11'!$J$39</f>
        <v xml:space="preserve"> </v>
      </c>
      <c r="N87" s="170" t="str">
        <f>'Leerling 11'!$P$39</f>
        <v xml:space="preserve"> </v>
      </c>
      <c r="O87" s="158"/>
      <c r="P87" s="168" t="str">
        <f>'Leerling 12'!$D$39</f>
        <v xml:space="preserve"> </v>
      </c>
      <c r="Q87" s="169" t="str">
        <f>'Leerling 12'!$J$39</f>
        <v xml:space="preserve"> </v>
      </c>
      <c r="R87" s="170" t="str">
        <f>'Leerling 12'!$P$39</f>
        <v xml:space="preserve"> </v>
      </c>
      <c r="S87" s="158"/>
      <c r="T87" s="168" t="str">
        <f>'Leerling 13'!$D$39</f>
        <v xml:space="preserve"> </v>
      </c>
      <c r="U87" s="169" t="str">
        <f>'Leerling 13'!$J$39</f>
        <v xml:space="preserve"> </v>
      </c>
      <c r="V87" s="170" t="str">
        <f>'Leerling 13'!$P$39</f>
        <v xml:space="preserve"> </v>
      </c>
      <c r="W87" s="158"/>
      <c r="X87" s="168" t="str">
        <f>'Leerling 14'!$D$39</f>
        <v xml:space="preserve"> </v>
      </c>
      <c r="Y87" s="169" t="str">
        <f>'Leerling 14'!$J$39</f>
        <v xml:space="preserve"> </v>
      </c>
      <c r="Z87" s="170" t="str">
        <f>'Leerling 14'!$P$39</f>
        <v xml:space="preserve"> </v>
      </c>
      <c r="AB87" s="168" t="str">
        <f>'Leerling 15'!$D$39</f>
        <v xml:space="preserve"> </v>
      </c>
      <c r="AC87" s="169" t="str">
        <f>'Leerling 15'!$J$39</f>
        <v xml:space="preserve"> </v>
      </c>
      <c r="AD87" s="170" t="str">
        <f>'Leerling 15'!$P$39</f>
        <v xml:space="preserve"> </v>
      </c>
      <c r="AF87" s="168" t="str">
        <f>'Leerling 16'!$D$39</f>
        <v xml:space="preserve"> </v>
      </c>
      <c r="AG87" s="169" t="str">
        <f>'Leerling 16'!$J$39</f>
        <v xml:space="preserve"> </v>
      </c>
      <c r="AH87" s="170" t="str">
        <f>'Leerling 16'!$P$39</f>
        <v xml:space="preserve"> </v>
      </c>
    </row>
    <row r="88" spans="1:34" ht="13.5" thickTop="1" x14ac:dyDescent="0.25">
      <c r="B88" s="89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</row>
    <row r="89" spans="1:34" x14ac:dyDescent="0.25">
      <c r="B89" s="102"/>
      <c r="C89" s="72" t="s">
        <v>12</v>
      </c>
      <c r="D89" s="137" t="str">
        <f>IF(COUNTA('Leerling 9'!E$41:I$42)=1,"ja"," ")</f>
        <v xml:space="preserve"> </v>
      </c>
      <c r="E89" s="137" t="str">
        <f>IF(COUNTA('Leerling 9'!K$41:O$42)=1,"ja"," ")</f>
        <v xml:space="preserve"> </v>
      </c>
      <c r="F89" s="137" t="str">
        <f>IF(COUNTA('Leerling 9'!Q$41:U$42)=1,"ja"," ")</f>
        <v xml:space="preserve"> </v>
      </c>
      <c r="G89" s="176"/>
      <c r="H89" s="137" t="str">
        <f>IF(COUNTA('Leerling 10'!I$41:M$42)=1,"ja"," ")</f>
        <v xml:space="preserve"> </v>
      </c>
      <c r="I89" s="137" t="str">
        <f>IF(COUNTA('Leerling 10'!O$41:S$42)=1,"ja"," ")</f>
        <v xml:space="preserve"> </v>
      </c>
      <c r="J89" s="137" t="str">
        <f>IF(COUNTA('Leerling 10'!U$41:Y$42)=1,"ja"," ")</f>
        <v xml:space="preserve"> </v>
      </c>
      <c r="K89" s="176"/>
      <c r="L89" s="137" t="str">
        <f>IF(COUNTA('Leerling 11'!M$41:Q$42)=1,"ja"," ")</f>
        <v xml:space="preserve"> </v>
      </c>
      <c r="M89" s="137" t="str">
        <f>IF(COUNTA('Leerling 11'!S$41:W$42)=1,"ja"," ")</f>
        <v xml:space="preserve"> </v>
      </c>
      <c r="N89" s="137" t="str">
        <f>IF(COUNTA('Leerling 11'!Y$41:AC$42)=1,"ja"," ")</f>
        <v xml:space="preserve"> </v>
      </c>
      <c r="O89" s="176"/>
      <c r="P89" s="137" t="str">
        <f>IF(COUNTA('Leerling 12'!Q$41:U$42)=1,"ja"," ")</f>
        <v xml:space="preserve"> </v>
      </c>
      <c r="Q89" s="137" t="str">
        <f>IF(COUNTA('Leerling 12'!W$41:AA$42)=1,"ja"," ")</f>
        <v xml:space="preserve"> </v>
      </c>
      <c r="R89" s="137" t="str">
        <f>IF(COUNTA('Leerling 12'!AC$41:AG$42)=1,"ja"," ")</f>
        <v xml:space="preserve"> </v>
      </c>
      <c r="S89" s="176"/>
      <c r="T89" s="137" t="str">
        <f>IF(COUNTA('Leerling 13'!U$41:Y$42)=1,"ja"," ")</f>
        <v xml:space="preserve"> </v>
      </c>
      <c r="U89" s="137" t="str">
        <f>IF(COUNTA('Leerling 13'!AA$41:AE$42)=1,"ja"," ")</f>
        <v xml:space="preserve"> </v>
      </c>
      <c r="V89" s="137" t="str">
        <f>IF(COUNTA('Leerling 13'!AG$41:AK$42)=1,"ja"," ")</f>
        <v xml:space="preserve"> </v>
      </c>
      <c r="W89" s="176"/>
      <c r="X89" s="137" t="str">
        <f>IF(COUNTA('Leerling 14'!Y$41:AC$42)=1,"ja"," ")</f>
        <v xml:space="preserve"> </v>
      </c>
      <c r="Y89" s="137" t="str">
        <f>IF(COUNTA('Leerling 14'!AE$41:AI$42)=1,"ja"," ")</f>
        <v xml:space="preserve"> </v>
      </c>
      <c r="Z89" s="137" t="str">
        <f>IF(COUNTA('Leerling 14'!AK$41:AO$42)=1,"ja"," ")</f>
        <v xml:space="preserve"> </v>
      </c>
      <c r="AB89" s="137" t="str">
        <f>IF(COUNTA('Leerling 15'!AC$41:AG$42)=1,"ja"," ")</f>
        <v xml:space="preserve"> </v>
      </c>
      <c r="AC89" s="137" t="str">
        <f>IF(COUNTA('Leerling 15'!AI$41:AM$42)=1,"ja"," ")</f>
        <v xml:space="preserve"> </v>
      </c>
      <c r="AD89" s="137" t="str">
        <f>IF(COUNTA('Leerling 15'!AO$41:AS$42)=1,"ja"," ")</f>
        <v xml:space="preserve"> </v>
      </c>
      <c r="AF89" s="137" t="str">
        <f>IF(COUNTA('Leerling 16'!AG$41:AK$42)=1,"ja"," ")</f>
        <v xml:space="preserve"> </v>
      </c>
      <c r="AG89" s="137" t="str">
        <f>IF(COUNTA('Leerling 16'!AM$41:AQ$42)=1,"ja"," ")</f>
        <v xml:space="preserve"> </v>
      </c>
      <c r="AH89" s="137" t="str">
        <f>IF(COUNTA('Leerling 16'!AS$41:AW$42)=1,"ja"," ")</f>
        <v xml:space="preserve"> </v>
      </c>
    </row>
    <row r="97" spans="1:3" x14ac:dyDescent="0.25">
      <c r="A97" s="63"/>
    </row>
    <row r="98" spans="1:3" x14ac:dyDescent="0.25">
      <c r="A98" s="63"/>
    </row>
    <row r="99" spans="1:3" x14ac:dyDescent="0.25">
      <c r="A99" s="63"/>
    </row>
    <row r="100" spans="1:3" x14ac:dyDescent="0.25">
      <c r="A100" s="63"/>
    </row>
    <row r="101" spans="1:3" x14ac:dyDescent="0.25">
      <c r="A101" s="63"/>
    </row>
    <row r="102" spans="1:3" x14ac:dyDescent="0.25">
      <c r="B102" s="311"/>
      <c r="C102" s="311"/>
    </row>
    <row r="103" spans="1:3" x14ac:dyDescent="0.25">
      <c r="B103" s="311"/>
      <c r="C103" s="311"/>
    </row>
    <row r="104" spans="1:3" x14ac:dyDescent="0.25">
      <c r="B104" s="311"/>
      <c r="C104" s="311"/>
    </row>
    <row r="105" spans="1:3" x14ac:dyDescent="0.25">
      <c r="B105" s="312"/>
      <c r="C105" s="312"/>
    </row>
    <row r="106" spans="1:3" x14ac:dyDescent="0.25">
      <c r="B106" s="311"/>
      <c r="C106" s="311"/>
    </row>
    <row r="114" spans="1:3" x14ac:dyDescent="0.25">
      <c r="B114" s="311"/>
      <c r="C114" s="311"/>
    </row>
    <row r="115" spans="1:3" x14ac:dyDescent="0.25">
      <c r="B115" s="311"/>
      <c r="C115" s="311"/>
    </row>
    <row r="116" spans="1:3" x14ac:dyDescent="0.25">
      <c r="B116" s="311"/>
      <c r="C116" s="311"/>
    </row>
    <row r="117" spans="1:3" x14ac:dyDescent="0.25">
      <c r="B117" s="311"/>
      <c r="C117" s="311"/>
    </row>
    <row r="118" spans="1:3" x14ac:dyDescent="0.25">
      <c r="A118" s="63"/>
      <c r="B118" s="311"/>
      <c r="C118" s="311"/>
    </row>
  </sheetData>
  <sheetProtection password="CCB6" sheet="1" objects="1" scenarios="1"/>
  <mergeCells count="66">
    <mergeCell ref="AF49:AH49"/>
    <mergeCell ref="X49:Z49"/>
    <mergeCell ref="AB49:AD49"/>
    <mergeCell ref="AB1:AC1"/>
    <mergeCell ref="AB2:AC2"/>
    <mergeCell ref="X9:Z9"/>
    <mergeCell ref="X6:Z6"/>
    <mergeCell ref="X8:Z8"/>
    <mergeCell ref="D2:E2"/>
    <mergeCell ref="D6:F6"/>
    <mergeCell ref="D9:F9"/>
    <mergeCell ref="H9:J9"/>
    <mergeCell ref="H6:J6"/>
    <mergeCell ref="AB9:AD9"/>
    <mergeCell ref="AF9:AH9"/>
    <mergeCell ref="AF6:AH6"/>
    <mergeCell ref="AB6:AD6"/>
    <mergeCell ref="T6:V6"/>
    <mergeCell ref="AB8:AD8"/>
    <mergeCell ref="T1:U1"/>
    <mergeCell ref="T2:U2"/>
    <mergeCell ref="T49:V49"/>
    <mergeCell ref="H49:J49"/>
    <mergeCell ref="L49:N49"/>
    <mergeCell ref="P49:R49"/>
    <mergeCell ref="M1:Q1"/>
    <mergeCell ref="P9:R9"/>
    <mergeCell ref="P6:R6"/>
    <mergeCell ref="L9:N9"/>
    <mergeCell ref="L6:N6"/>
    <mergeCell ref="T9:V9"/>
    <mergeCell ref="B102:C102"/>
    <mergeCell ref="B103:C103"/>
    <mergeCell ref="B104:C104"/>
    <mergeCell ref="B105:C105"/>
    <mergeCell ref="B106:C106"/>
    <mergeCell ref="B114:C114"/>
    <mergeCell ref="B115:C115"/>
    <mergeCell ref="B116:C116"/>
    <mergeCell ref="B117:C117"/>
    <mergeCell ref="B118:C118"/>
    <mergeCell ref="P52:R52"/>
    <mergeCell ref="T52:V52"/>
    <mergeCell ref="C8:C9"/>
    <mergeCell ref="H8:J8"/>
    <mergeCell ref="L8:N8"/>
    <mergeCell ref="P8:R8"/>
    <mergeCell ref="T8:V8"/>
    <mergeCell ref="D49:F49"/>
    <mergeCell ref="D8:F8"/>
    <mergeCell ref="X52:Z52"/>
    <mergeCell ref="AB52:AD52"/>
    <mergeCell ref="AF52:AH52"/>
    <mergeCell ref="AF8:AH8"/>
    <mergeCell ref="C51:C52"/>
    <mergeCell ref="D51:F51"/>
    <mergeCell ref="H51:J51"/>
    <mergeCell ref="L51:N51"/>
    <mergeCell ref="P51:R51"/>
    <mergeCell ref="T51:V51"/>
    <mergeCell ref="X51:Z51"/>
    <mergeCell ref="AB51:AD51"/>
    <mergeCell ref="AF51:AH51"/>
    <mergeCell ref="D52:F52"/>
    <mergeCell ref="H52:J52"/>
    <mergeCell ref="L52:N52"/>
  </mergeCells>
  <phoneticPr fontId="13" type="noConversion"/>
  <conditionalFormatting sqref="D11:AI44">
    <cfRule type="cellIs" dxfId="1605" priority="13" operator="between">
      <formula>7.5</formula>
      <formula>10</formula>
    </cfRule>
    <cfRule type="cellIs" dxfId="1604" priority="14" operator="between">
      <formula>5.5</formula>
      <formula>7.5</formula>
    </cfRule>
    <cfRule type="cellIs" dxfId="1603" priority="15" operator="between">
      <formula>0.5</formula>
      <formula>5.5</formula>
    </cfRule>
    <cfRule type="cellIs" dxfId="1602" priority="364" operator="lessThan">
      <formula>0.05</formula>
    </cfRule>
  </conditionalFormatting>
  <conditionalFormatting sqref="D54:AH87">
    <cfRule type="cellIs" dxfId="1601" priority="5" operator="between">
      <formula>7.5</formula>
      <formula>10</formula>
    </cfRule>
    <cfRule type="cellIs" dxfId="1600" priority="6" operator="between">
      <formula>5.5</formula>
      <formula>7.5</formula>
    </cfRule>
    <cfRule type="cellIs" dxfId="1599" priority="7" operator="between">
      <formula>0.5</formula>
      <formula>5.5</formula>
    </cfRule>
    <cfRule type="cellIs" dxfId="1598" priority="8" operator="lessThan">
      <formula>0.05</formula>
    </cfRule>
  </conditionalFormatting>
  <pageMargins left="0.23622047244094491" right="0.31496062992125984" top="0.46" bottom="0.24" header="0.31496062992125984" footer="0.31496062992125984"/>
  <pageSetup paperSize="9" scale="60" fitToHeight="2" orientation="landscape" r:id="rId1"/>
  <rowBreaks count="1" manualBreakCount="1">
    <brk id="4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2"/>
  <sheetViews>
    <sheetView tabSelected="1" zoomScale="70" zoomScaleNormal="70" workbookViewId="0">
      <selection activeCell="C8" sqref="C8"/>
    </sheetView>
  </sheetViews>
  <sheetFormatPr defaultRowHeight="12.75" x14ac:dyDescent="0.25"/>
  <cols>
    <col min="1" max="1" width="2.42578125" style="36" bestFit="1" customWidth="1"/>
    <col min="2" max="2" width="61.5703125" style="63" customWidth="1"/>
    <col min="3" max="3" width="64.7109375" style="63" customWidth="1"/>
    <col min="4" max="4" width="7.7109375" style="6" customWidth="1"/>
    <col min="5" max="7" width="6.7109375" style="6" customWidth="1"/>
    <col min="8" max="8" width="4.28515625" style="6" customWidth="1"/>
    <col min="9" max="9" width="2.7109375" style="6" customWidth="1"/>
    <col min="10" max="10" width="8.28515625" style="6" customWidth="1"/>
    <col min="11" max="13" width="6.7109375" style="6" customWidth="1"/>
    <col min="14" max="14" width="4.28515625" style="6" customWidth="1"/>
    <col min="15" max="15" width="2.7109375" style="6" customWidth="1"/>
    <col min="16" max="16" width="8.28515625" style="6" customWidth="1"/>
    <col min="17" max="19" width="6.7109375" style="6" customWidth="1"/>
    <col min="20" max="20" width="4.28515625" style="6" customWidth="1"/>
    <col min="21" max="21" width="2.7109375" style="5" customWidth="1"/>
    <col min="22" max="16384" width="9.140625" style="6"/>
  </cols>
  <sheetData>
    <row r="1" spans="1:22" ht="18" x14ac:dyDescent="0.25">
      <c r="B1" s="83" t="s">
        <v>55</v>
      </c>
      <c r="C1" s="84" t="str">
        <f>NAW!C13</f>
        <v>Jan</v>
      </c>
      <c r="D1" s="79" t="s">
        <v>124</v>
      </c>
      <c r="E1" s="13" t="str">
        <f>NAW!C2</f>
        <v>2013 - 2014</v>
      </c>
      <c r="G1" s="13"/>
      <c r="J1" s="78" t="s">
        <v>56</v>
      </c>
      <c r="K1" s="7" t="str">
        <f>NAW!C1</f>
        <v>V43</v>
      </c>
      <c r="L1" s="5"/>
      <c r="N1" s="78" t="s">
        <v>121</v>
      </c>
      <c r="O1" s="7" t="str">
        <f>NAW!C3</f>
        <v>Klein Goldewijk</v>
      </c>
      <c r="P1" s="9"/>
      <c r="Q1" s="9"/>
      <c r="R1" s="9"/>
      <c r="S1" s="7" t="str">
        <f>NAW!C4</f>
        <v>gldc</v>
      </c>
      <c r="T1" s="9"/>
      <c r="U1" s="9"/>
    </row>
    <row r="2" spans="1:22" ht="18" x14ac:dyDescent="0.25">
      <c r="B2" s="61" t="s">
        <v>62</v>
      </c>
      <c r="C2" s="84" t="str">
        <f>NAW!D13</f>
        <v>Voorbeeld</v>
      </c>
      <c r="D2" s="10"/>
      <c r="J2" s="8"/>
      <c r="K2" s="8"/>
      <c r="L2" s="8"/>
      <c r="M2" s="8"/>
      <c r="N2" s="8"/>
      <c r="O2" s="8"/>
      <c r="P2" s="8"/>
      <c r="Q2" s="8"/>
      <c r="R2" s="8"/>
      <c r="S2" s="8"/>
    </row>
    <row r="3" spans="1:22" s="5" customFormat="1" ht="15" customHeight="1" x14ac:dyDescent="0.25">
      <c r="A3" s="37"/>
      <c r="B3" s="62"/>
      <c r="C3" s="62"/>
      <c r="D3" s="327" t="s">
        <v>6</v>
      </c>
      <c r="E3" s="320" t="s">
        <v>1</v>
      </c>
      <c r="F3" s="320"/>
      <c r="G3" s="321"/>
      <c r="H3" s="39"/>
      <c r="I3" s="10"/>
      <c r="J3" s="324" t="s">
        <v>6</v>
      </c>
      <c r="K3" s="320" t="s">
        <v>1</v>
      </c>
      <c r="L3" s="320"/>
      <c r="M3" s="321"/>
      <c r="N3" s="39"/>
      <c r="O3" s="12"/>
      <c r="P3" s="324" t="s">
        <v>6</v>
      </c>
      <c r="Q3" s="320" t="s">
        <v>1</v>
      </c>
      <c r="R3" s="320"/>
      <c r="S3" s="321"/>
      <c r="T3" s="39"/>
      <c r="U3" s="12"/>
    </row>
    <row r="4" spans="1:22" ht="15.75" x14ac:dyDescent="0.25">
      <c r="B4" s="61" t="s">
        <v>18</v>
      </c>
      <c r="D4" s="328"/>
      <c r="E4" s="322">
        <f>NAW!C7</f>
        <v>41944</v>
      </c>
      <c r="F4" s="322"/>
      <c r="G4" s="323"/>
      <c r="H4" s="40"/>
      <c r="I4" s="14"/>
      <c r="J4" s="325"/>
      <c r="K4" s="322">
        <f>NAW!E7</f>
        <v>41671</v>
      </c>
      <c r="L4" s="322"/>
      <c r="M4" s="323"/>
      <c r="N4" s="40"/>
      <c r="O4" s="14"/>
      <c r="P4" s="325"/>
      <c r="Q4" s="322">
        <f>NAW!G7</f>
        <v>41730</v>
      </c>
      <c r="R4" s="322"/>
      <c r="S4" s="323"/>
      <c r="T4" s="40"/>
      <c r="U4" s="80"/>
      <c r="V4" s="5"/>
    </row>
    <row r="5" spans="1:22" ht="15.75" x14ac:dyDescent="0.25">
      <c r="B5" s="64" t="s">
        <v>57</v>
      </c>
      <c r="C5" s="64" t="s">
        <v>58</v>
      </c>
      <c r="D5" s="329"/>
      <c r="E5" s="16" t="str">
        <f>NAW!C8</f>
        <v>gldc</v>
      </c>
      <c r="F5" s="16" t="str">
        <f>NAW!C9</f>
        <v>brns</v>
      </c>
      <c r="G5" s="17" t="str">
        <f>NAW!C10</f>
        <v>rdth</v>
      </c>
      <c r="H5" s="18" t="s">
        <v>16</v>
      </c>
      <c r="I5" s="15"/>
      <c r="J5" s="326"/>
      <c r="K5" s="19" t="str">
        <f>NAW!E8</f>
        <v>gldc</v>
      </c>
      <c r="L5" s="19" t="str">
        <f>NAW!E9</f>
        <v>brns</v>
      </c>
      <c r="M5" s="20" t="str">
        <f>NAW!E10</f>
        <v>rdth</v>
      </c>
      <c r="N5" s="21" t="s">
        <v>16</v>
      </c>
      <c r="O5" s="15"/>
      <c r="P5" s="326"/>
      <c r="Q5" s="19" t="str">
        <f>NAW!G8</f>
        <v>gldc</v>
      </c>
      <c r="R5" s="19" t="str">
        <f>NAW!G9</f>
        <v>brns</v>
      </c>
      <c r="S5" s="20" t="str">
        <f>NAW!G10</f>
        <v>rdth</v>
      </c>
      <c r="T5" s="21" t="s">
        <v>16</v>
      </c>
      <c r="V5" s="5"/>
    </row>
    <row r="6" spans="1:22" ht="30" customHeight="1" x14ac:dyDescent="0.25">
      <c r="A6" s="36">
        <v>1</v>
      </c>
      <c r="B6" s="65" t="s">
        <v>19</v>
      </c>
      <c r="C6" s="65" t="s">
        <v>116</v>
      </c>
      <c r="D6" s="27">
        <f>IF(AND(ISBLANK(E6),ISBLANK(F6),ISBLANK(G6))," ",3.5+(AVERAGE(E6:G6)*2.5))</f>
        <v>6</v>
      </c>
      <c r="E6" s="264">
        <v>1</v>
      </c>
      <c r="F6" s="264">
        <v>1</v>
      </c>
      <c r="G6" s="265">
        <v>1</v>
      </c>
      <c r="H6" s="266"/>
      <c r="I6" s="29"/>
      <c r="J6" s="76">
        <f>IF(AND(ISBLANK(K6),ISBLANK(L6),ISBLANK(M6))," ",3.5+(AVERAGE(K6:M6)*2.5))</f>
        <v>6</v>
      </c>
      <c r="K6" s="264">
        <v>1</v>
      </c>
      <c r="L6" s="264">
        <v>1</v>
      </c>
      <c r="M6" s="265">
        <v>1</v>
      </c>
      <c r="N6" s="266"/>
      <c r="O6" s="29"/>
      <c r="P6" s="76">
        <f>IF(AND(ISBLANK(Q6),ISBLANK(R6),ISBLANK(S6))," ",3.5+(AVERAGE(Q6:S6)*2.5))</f>
        <v>6.833333333333333</v>
      </c>
      <c r="Q6" s="264">
        <v>2</v>
      </c>
      <c r="R6" s="264">
        <v>1</v>
      </c>
      <c r="S6" s="265">
        <v>1</v>
      </c>
      <c r="T6" s="266"/>
      <c r="U6" s="29"/>
    </row>
    <row r="7" spans="1:22" ht="15" x14ac:dyDescent="0.25">
      <c r="A7" s="36">
        <v>2</v>
      </c>
      <c r="B7" s="65" t="s">
        <v>20</v>
      </c>
      <c r="C7" s="65" t="s">
        <v>117</v>
      </c>
      <c r="D7" s="27">
        <f t="shared" ref="D7:D10" si="0">IF(AND(ISBLANK(E7),ISBLANK(F7),ISBLANK(G7))," ",3.5+(AVERAGE(E7:G7)*2.5))</f>
        <v>5.1666666666666661</v>
      </c>
      <c r="E7" s="267">
        <v>1</v>
      </c>
      <c r="F7" s="267">
        <v>0</v>
      </c>
      <c r="G7" s="268">
        <v>1</v>
      </c>
      <c r="H7" s="269"/>
      <c r="I7" s="29"/>
      <c r="J7" s="76">
        <f t="shared" ref="J7:J10" si="1">IF(AND(ISBLANK(K7),ISBLANK(L7),ISBLANK(M7))," ",3.5+(AVERAGE(K7:M7)*2.5))</f>
        <v>6.833333333333333</v>
      </c>
      <c r="K7" s="267">
        <v>1</v>
      </c>
      <c r="L7" s="267">
        <v>2</v>
      </c>
      <c r="M7" s="268">
        <v>1</v>
      </c>
      <c r="N7" s="269"/>
      <c r="O7" s="29"/>
      <c r="P7" s="76">
        <f t="shared" ref="P7:P10" si="2">IF(AND(ISBLANK(Q7),ISBLANK(R7),ISBLANK(S7))," ",3.5+(AVERAGE(Q7:S7)*2.5))</f>
        <v>6.833333333333333</v>
      </c>
      <c r="Q7" s="267">
        <v>1</v>
      </c>
      <c r="R7" s="267">
        <v>2</v>
      </c>
      <c r="S7" s="268">
        <v>1</v>
      </c>
      <c r="T7" s="269"/>
      <c r="U7" s="29"/>
    </row>
    <row r="8" spans="1:22" ht="30" x14ac:dyDescent="0.25">
      <c r="A8" s="36">
        <v>3</v>
      </c>
      <c r="B8" s="65" t="s">
        <v>21</v>
      </c>
      <c r="C8" s="65" t="s">
        <v>118</v>
      </c>
      <c r="D8" s="27">
        <f t="shared" si="0"/>
        <v>4.333333333333333</v>
      </c>
      <c r="E8" s="267">
        <v>0</v>
      </c>
      <c r="F8" s="267">
        <v>1</v>
      </c>
      <c r="G8" s="268">
        <v>0</v>
      </c>
      <c r="H8" s="269"/>
      <c r="I8" s="29"/>
      <c r="J8" s="76">
        <f t="shared" si="1"/>
        <v>6</v>
      </c>
      <c r="K8" s="267">
        <v>1</v>
      </c>
      <c r="L8" s="267">
        <v>1</v>
      </c>
      <c r="M8" s="268">
        <v>1</v>
      </c>
      <c r="N8" s="269"/>
      <c r="O8" s="29"/>
      <c r="P8" s="76">
        <f t="shared" si="2"/>
        <v>6</v>
      </c>
      <c r="Q8" s="267">
        <v>1</v>
      </c>
      <c r="R8" s="267">
        <v>1</v>
      </c>
      <c r="S8" s="268">
        <v>1</v>
      </c>
      <c r="T8" s="269"/>
      <c r="U8" s="29"/>
    </row>
    <row r="9" spans="1:22" ht="45" x14ac:dyDescent="0.25">
      <c r="A9" s="36">
        <v>4</v>
      </c>
      <c r="B9" s="65" t="s">
        <v>22</v>
      </c>
      <c r="C9" s="65" t="s">
        <v>119</v>
      </c>
      <c r="D9" s="27">
        <f t="shared" si="0"/>
        <v>5.1666666666666661</v>
      </c>
      <c r="E9" s="270">
        <v>0</v>
      </c>
      <c r="F9" s="270">
        <v>1</v>
      </c>
      <c r="G9" s="271">
        <v>1</v>
      </c>
      <c r="H9" s="272"/>
      <c r="I9" s="29"/>
      <c r="J9" s="76">
        <f t="shared" si="1"/>
        <v>6.833333333333333</v>
      </c>
      <c r="K9" s="270">
        <v>2</v>
      </c>
      <c r="L9" s="270">
        <v>1</v>
      </c>
      <c r="M9" s="271">
        <v>1</v>
      </c>
      <c r="N9" s="272"/>
      <c r="O9" s="29"/>
      <c r="P9" s="76">
        <f t="shared" si="2"/>
        <v>6.833333333333333</v>
      </c>
      <c r="Q9" s="270">
        <v>2</v>
      </c>
      <c r="R9" s="270">
        <v>1</v>
      </c>
      <c r="S9" s="271">
        <v>1</v>
      </c>
      <c r="T9" s="272"/>
      <c r="U9" s="29"/>
    </row>
    <row r="10" spans="1:22" ht="30.75" thickBot="1" x14ac:dyDescent="0.3">
      <c r="A10" s="36">
        <v>5</v>
      </c>
      <c r="B10" s="65" t="s">
        <v>23</v>
      </c>
      <c r="C10" s="65" t="s">
        <v>120</v>
      </c>
      <c r="D10" s="98">
        <f t="shared" si="0"/>
        <v>5.1666666666666661</v>
      </c>
      <c r="E10" s="273">
        <v>0</v>
      </c>
      <c r="F10" s="273">
        <v>1</v>
      </c>
      <c r="G10" s="274">
        <v>1</v>
      </c>
      <c r="H10" s="275"/>
      <c r="I10" s="33"/>
      <c r="J10" s="100">
        <f t="shared" si="1"/>
        <v>6</v>
      </c>
      <c r="K10" s="273">
        <v>1</v>
      </c>
      <c r="L10" s="273">
        <v>1</v>
      </c>
      <c r="M10" s="274">
        <v>1</v>
      </c>
      <c r="N10" s="275"/>
      <c r="O10" s="33"/>
      <c r="P10" s="100">
        <f t="shared" si="2"/>
        <v>6.833333333333333</v>
      </c>
      <c r="Q10" s="273">
        <v>2</v>
      </c>
      <c r="R10" s="273">
        <v>1</v>
      </c>
      <c r="S10" s="274">
        <v>1</v>
      </c>
      <c r="T10" s="275"/>
      <c r="U10" s="29"/>
    </row>
    <row r="11" spans="1:22" ht="16.5" thickTop="1" thickBot="1" x14ac:dyDescent="0.3">
      <c r="B11" s="66" t="s">
        <v>24</v>
      </c>
      <c r="C11" s="67"/>
      <c r="D11" s="283">
        <f>IF(SUM(D6:D10)=0," ",AVERAGE(D6:D10))</f>
        <v>5.1666666666666661</v>
      </c>
      <c r="E11" s="29"/>
      <c r="F11" s="29"/>
      <c r="G11" s="29"/>
      <c r="H11" s="29"/>
      <c r="I11" s="29"/>
      <c r="J11" s="101">
        <f>IF(SUM(J6:J10)=0," ",AVERAGE(J6:J10))</f>
        <v>6.333333333333333</v>
      </c>
      <c r="K11" s="29"/>
      <c r="L11" s="29"/>
      <c r="M11" s="29"/>
      <c r="N11" s="29"/>
      <c r="O11" s="29"/>
      <c r="P11" s="101">
        <f>IF(SUM(P6:P10)=0," ",AVERAGE(P6:P10))</f>
        <v>6.6666666666666661</v>
      </c>
      <c r="Q11" s="29"/>
      <c r="R11" s="29"/>
      <c r="S11" s="29"/>
      <c r="T11" s="29"/>
      <c r="U11" s="29"/>
    </row>
    <row r="12" spans="1:22" s="5" customFormat="1" ht="15.75" thickTop="1" x14ac:dyDescent="0.25">
      <c r="A12" s="37"/>
      <c r="B12" s="68"/>
      <c r="C12" s="72" t="s">
        <v>185</v>
      </c>
      <c r="D12" s="314"/>
      <c r="E12" s="315"/>
      <c r="F12" s="315"/>
      <c r="G12" s="315"/>
      <c r="H12" s="316"/>
      <c r="I12" s="35"/>
      <c r="J12" s="314"/>
      <c r="K12" s="315"/>
      <c r="L12" s="315"/>
      <c r="M12" s="315"/>
      <c r="N12" s="316"/>
      <c r="O12" s="35"/>
      <c r="P12" s="314"/>
      <c r="Q12" s="315"/>
      <c r="R12" s="315"/>
      <c r="S12" s="315"/>
      <c r="T12" s="316"/>
      <c r="U12" s="11"/>
    </row>
    <row r="13" spans="1:22" s="5" customFormat="1" ht="15.75" x14ac:dyDescent="0.25">
      <c r="A13" s="37"/>
      <c r="B13" s="69" t="s">
        <v>25</v>
      </c>
      <c r="C13" s="62"/>
      <c r="D13" s="317"/>
      <c r="E13" s="318"/>
      <c r="F13" s="318"/>
      <c r="G13" s="318"/>
      <c r="H13" s="319"/>
      <c r="I13" s="35"/>
      <c r="J13" s="317"/>
      <c r="K13" s="318"/>
      <c r="L13" s="318"/>
      <c r="M13" s="318"/>
      <c r="N13" s="319"/>
      <c r="O13" s="35"/>
      <c r="P13" s="317"/>
      <c r="Q13" s="318"/>
      <c r="R13" s="318"/>
      <c r="S13" s="318"/>
      <c r="T13" s="319"/>
      <c r="U13" s="22"/>
    </row>
    <row r="14" spans="1:22" s="5" customFormat="1" ht="15.75" x14ac:dyDescent="0.25">
      <c r="A14" s="37"/>
      <c r="B14" s="64" t="s">
        <v>57</v>
      </c>
      <c r="C14" s="64" t="s">
        <v>58</v>
      </c>
      <c r="D14" s="26"/>
      <c r="E14" s="23"/>
      <c r="F14" s="23"/>
      <c r="G14" s="23"/>
      <c r="H14" s="23"/>
      <c r="I14" s="24"/>
      <c r="J14" s="77"/>
      <c r="K14" s="23"/>
      <c r="L14" s="23"/>
      <c r="M14" s="23"/>
      <c r="N14" s="23"/>
      <c r="O14" s="24"/>
      <c r="P14" s="77"/>
      <c r="Q14" s="23"/>
      <c r="R14" s="23"/>
      <c r="S14" s="23"/>
      <c r="T14" s="23"/>
      <c r="U14" s="24"/>
    </row>
    <row r="15" spans="1:22" ht="45.75" customHeight="1" x14ac:dyDescent="0.25">
      <c r="A15" s="36">
        <v>1</v>
      </c>
      <c r="B15" s="65" t="s">
        <v>26</v>
      </c>
      <c r="C15" s="65" t="s">
        <v>32</v>
      </c>
      <c r="D15" s="27">
        <f>IF(AND(ISBLANK(E15),ISBLANK(F15),ISBLANK(G15))," ",3.5+(AVERAGE(E15:G15)*2.5))</f>
        <v>6</v>
      </c>
      <c r="E15" s="276">
        <v>2</v>
      </c>
      <c r="F15" s="276">
        <v>0</v>
      </c>
      <c r="G15" s="277">
        <v>1</v>
      </c>
      <c r="H15" s="266"/>
      <c r="I15" s="29"/>
      <c r="J15" s="76">
        <f>IF(AND(ISBLANK(K15),ISBLANK(L15),ISBLANK(M15))," ",3.5+(AVERAGE(K15:M15)*2.5))</f>
        <v>6</v>
      </c>
      <c r="K15" s="276">
        <v>2</v>
      </c>
      <c r="L15" s="276">
        <v>0</v>
      </c>
      <c r="M15" s="277">
        <v>1</v>
      </c>
      <c r="N15" s="28"/>
      <c r="O15" s="29"/>
      <c r="P15" s="76" t="str">
        <f>IF(AND(ISBLANK(Q15),ISBLANK(R15),ISBLANK(S15))," ",3.5+(AVERAGE(Q15:S15)*2.5))</f>
        <v xml:space="preserve"> </v>
      </c>
      <c r="Q15" s="276"/>
      <c r="R15" s="276"/>
      <c r="S15" s="277"/>
      <c r="T15" s="266"/>
      <c r="U15" s="29"/>
    </row>
    <row r="16" spans="1:22" ht="15" customHeight="1" x14ac:dyDescent="0.25">
      <c r="A16" s="36">
        <v>2</v>
      </c>
      <c r="B16" s="65" t="s">
        <v>35</v>
      </c>
      <c r="C16" s="65" t="s">
        <v>37</v>
      </c>
      <c r="D16" s="27">
        <f t="shared" ref="D16:D22" si="3">IF(AND(ISBLANK(E16),ISBLANK(F16),ISBLANK(G16))," ",3.5+(AVERAGE(E16:G16)*2.5))</f>
        <v>6.833333333333333</v>
      </c>
      <c r="E16" s="276">
        <v>1</v>
      </c>
      <c r="F16" s="276">
        <v>2</v>
      </c>
      <c r="G16" s="277">
        <v>1</v>
      </c>
      <c r="H16" s="278"/>
      <c r="I16" s="29"/>
      <c r="J16" s="76">
        <f t="shared" ref="J16:J22" si="4">IF(AND(ISBLANK(K16),ISBLANK(L16),ISBLANK(M16))," ",3.5+(AVERAGE(K16:M16)*2.5))</f>
        <v>6.833333333333333</v>
      </c>
      <c r="K16" s="276">
        <v>1</v>
      </c>
      <c r="L16" s="276">
        <v>2</v>
      </c>
      <c r="M16" s="277">
        <v>1</v>
      </c>
      <c r="N16" s="34"/>
      <c r="O16" s="29"/>
      <c r="P16" s="76" t="str">
        <f t="shared" ref="P16:P22" si="5">IF(AND(ISBLANK(Q16),ISBLANK(R16),ISBLANK(S16))," ",3.5+(AVERAGE(Q16:S16)*2.5))</f>
        <v xml:space="preserve"> </v>
      </c>
      <c r="Q16" s="276"/>
      <c r="R16" s="276"/>
      <c r="S16" s="277"/>
      <c r="T16" s="278"/>
      <c r="U16" s="29"/>
    </row>
    <row r="17" spans="1:21" ht="15" x14ac:dyDescent="0.25">
      <c r="A17" s="36">
        <v>3</v>
      </c>
      <c r="B17" s="65" t="s">
        <v>36</v>
      </c>
      <c r="C17" s="65" t="s">
        <v>33</v>
      </c>
      <c r="D17" s="27">
        <f t="shared" si="3"/>
        <v>4.333333333333333</v>
      </c>
      <c r="E17" s="276">
        <v>0</v>
      </c>
      <c r="F17" s="276">
        <v>1</v>
      </c>
      <c r="G17" s="277">
        <v>0</v>
      </c>
      <c r="H17" s="278"/>
      <c r="I17" s="29"/>
      <c r="J17" s="76">
        <f t="shared" si="4"/>
        <v>4.333333333333333</v>
      </c>
      <c r="K17" s="276">
        <v>0</v>
      </c>
      <c r="L17" s="276">
        <v>1</v>
      </c>
      <c r="M17" s="277">
        <v>0</v>
      </c>
      <c r="N17" s="34"/>
      <c r="O17" s="29"/>
      <c r="P17" s="76" t="str">
        <f t="shared" si="5"/>
        <v xml:space="preserve"> </v>
      </c>
      <c r="Q17" s="276"/>
      <c r="R17" s="276"/>
      <c r="S17" s="277"/>
      <c r="T17" s="278"/>
      <c r="U17" s="29"/>
    </row>
    <row r="18" spans="1:21" ht="30" x14ac:dyDescent="0.25">
      <c r="A18" s="36">
        <v>4</v>
      </c>
      <c r="B18" s="65" t="s">
        <v>27</v>
      </c>
      <c r="C18" s="65" t="s">
        <v>38</v>
      </c>
      <c r="D18" s="27">
        <f t="shared" si="3"/>
        <v>6</v>
      </c>
      <c r="E18" s="276">
        <v>0</v>
      </c>
      <c r="F18" s="276">
        <v>1</v>
      </c>
      <c r="G18" s="277">
        <v>2</v>
      </c>
      <c r="H18" s="278"/>
      <c r="I18" s="29"/>
      <c r="J18" s="76">
        <f t="shared" si="4"/>
        <v>6</v>
      </c>
      <c r="K18" s="276">
        <v>0</v>
      </c>
      <c r="L18" s="276">
        <v>1</v>
      </c>
      <c r="M18" s="277">
        <v>2</v>
      </c>
      <c r="N18" s="34"/>
      <c r="O18" s="29"/>
      <c r="P18" s="76" t="str">
        <f t="shared" si="5"/>
        <v xml:space="preserve"> </v>
      </c>
      <c r="Q18" s="276"/>
      <c r="R18" s="276"/>
      <c r="S18" s="277"/>
      <c r="T18" s="278"/>
      <c r="U18" s="29"/>
    </row>
    <row r="19" spans="1:21" ht="30" x14ac:dyDescent="0.25">
      <c r="A19" s="36">
        <v>5</v>
      </c>
      <c r="B19" s="65" t="s">
        <v>28</v>
      </c>
      <c r="C19" s="65" t="s">
        <v>34</v>
      </c>
      <c r="D19" s="27">
        <f t="shared" si="3"/>
        <v>6.833333333333333</v>
      </c>
      <c r="E19" s="276">
        <v>2</v>
      </c>
      <c r="F19" s="276">
        <v>1</v>
      </c>
      <c r="G19" s="277">
        <v>1</v>
      </c>
      <c r="H19" s="269"/>
      <c r="I19" s="29"/>
      <c r="J19" s="76">
        <f t="shared" si="4"/>
        <v>6.833333333333333</v>
      </c>
      <c r="K19" s="276">
        <v>2</v>
      </c>
      <c r="L19" s="276">
        <v>1</v>
      </c>
      <c r="M19" s="277">
        <v>1</v>
      </c>
      <c r="N19" s="30"/>
      <c r="O19" s="29"/>
      <c r="P19" s="76" t="str">
        <f t="shared" si="5"/>
        <v xml:space="preserve"> </v>
      </c>
      <c r="Q19" s="267"/>
      <c r="R19" s="267"/>
      <c r="S19" s="268"/>
      <c r="T19" s="269"/>
      <c r="U19" s="29"/>
    </row>
    <row r="20" spans="1:21" ht="30" x14ac:dyDescent="0.25">
      <c r="A20" s="36">
        <v>6</v>
      </c>
      <c r="B20" s="65" t="s">
        <v>54</v>
      </c>
      <c r="C20" s="65" t="s">
        <v>59</v>
      </c>
      <c r="D20" s="27">
        <f t="shared" si="3"/>
        <v>5.1666666666666661</v>
      </c>
      <c r="E20" s="276">
        <v>0</v>
      </c>
      <c r="F20" s="276">
        <v>1</v>
      </c>
      <c r="G20" s="277">
        <v>1</v>
      </c>
      <c r="H20" s="269"/>
      <c r="I20" s="29"/>
      <c r="J20" s="76">
        <f t="shared" si="4"/>
        <v>5.1666666666666661</v>
      </c>
      <c r="K20" s="276">
        <v>0</v>
      </c>
      <c r="L20" s="276">
        <v>1</v>
      </c>
      <c r="M20" s="277">
        <v>1</v>
      </c>
      <c r="N20" s="30"/>
      <c r="O20" s="29"/>
      <c r="P20" s="76" t="str">
        <f t="shared" si="5"/>
        <v xml:space="preserve"> </v>
      </c>
      <c r="Q20" s="267"/>
      <c r="R20" s="267"/>
      <c r="S20" s="268"/>
      <c r="T20" s="269"/>
      <c r="U20" s="29"/>
    </row>
    <row r="21" spans="1:21" ht="30" x14ac:dyDescent="0.25">
      <c r="A21" s="36">
        <v>7</v>
      </c>
      <c r="B21" s="65" t="s">
        <v>30</v>
      </c>
      <c r="C21" s="65" t="s">
        <v>60</v>
      </c>
      <c r="D21" s="27">
        <f t="shared" si="3"/>
        <v>5.1666666666666661</v>
      </c>
      <c r="E21" s="279">
        <v>0</v>
      </c>
      <c r="F21" s="279">
        <v>0</v>
      </c>
      <c r="G21" s="280">
        <v>2</v>
      </c>
      <c r="H21" s="272"/>
      <c r="I21" s="29"/>
      <c r="J21" s="76">
        <f t="shared" si="4"/>
        <v>5.1666666666666661</v>
      </c>
      <c r="K21" s="279">
        <v>0</v>
      </c>
      <c r="L21" s="279">
        <v>0</v>
      </c>
      <c r="M21" s="280">
        <v>2</v>
      </c>
      <c r="N21" s="31"/>
      <c r="O21" s="29"/>
      <c r="P21" s="76" t="str">
        <f t="shared" si="5"/>
        <v xml:space="preserve"> </v>
      </c>
      <c r="Q21" s="270"/>
      <c r="R21" s="270"/>
      <c r="S21" s="271"/>
      <c r="T21" s="272"/>
      <c r="U21" s="29"/>
    </row>
    <row r="22" spans="1:21" ht="15.75" thickBot="1" x14ac:dyDescent="0.3">
      <c r="A22" s="36">
        <v>8</v>
      </c>
      <c r="B22" s="70" t="s">
        <v>29</v>
      </c>
      <c r="C22" s="71" t="s">
        <v>31</v>
      </c>
      <c r="D22" s="98">
        <f t="shared" si="3"/>
        <v>4.333333333333333</v>
      </c>
      <c r="E22" s="273">
        <v>0</v>
      </c>
      <c r="F22" s="273">
        <v>1</v>
      </c>
      <c r="G22" s="274">
        <v>0</v>
      </c>
      <c r="H22" s="275"/>
      <c r="I22" s="33"/>
      <c r="J22" s="100">
        <f t="shared" si="4"/>
        <v>4.333333333333333</v>
      </c>
      <c r="K22" s="273">
        <v>0</v>
      </c>
      <c r="L22" s="273">
        <v>1</v>
      </c>
      <c r="M22" s="274">
        <v>0</v>
      </c>
      <c r="N22" s="32"/>
      <c r="O22" s="33"/>
      <c r="P22" s="100" t="str">
        <f t="shared" si="5"/>
        <v xml:space="preserve"> </v>
      </c>
      <c r="Q22" s="273"/>
      <c r="R22" s="273"/>
      <c r="S22" s="274"/>
      <c r="T22" s="275"/>
      <c r="U22" s="29"/>
    </row>
    <row r="23" spans="1:21" ht="16.5" thickTop="1" thickBot="1" x14ac:dyDescent="0.3">
      <c r="B23" s="66" t="s">
        <v>24</v>
      </c>
      <c r="C23" s="67"/>
      <c r="D23" s="99">
        <f>IF(SUM(D15:D22)=0," ",AVERAGE(D15:D22))</f>
        <v>5.583333333333333</v>
      </c>
      <c r="E23" s="29"/>
      <c r="F23" s="29"/>
      <c r="G23" s="29"/>
      <c r="H23" s="29"/>
      <c r="I23" s="29"/>
      <c r="J23" s="101">
        <f>IF(SUM(J15:J22)=0," ",AVERAGE(J15:J22))</f>
        <v>5.583333333333333</v>
      </c>
      <c r="K23" s="29"/>
      <c r="L23" s="29"/>
      <c r="M23" s="29"/>
      <c r="N23" s="29"/>
      <c r="O23" s="29"/>
      <c r="P23" s="101" t="str">
        <f>IF(SUM(P15:P22)=0," ",AVERAGE(P15:P22))</f>
        <v xml:space="preserve"> </v>
      </c>
      <c r="Q23" s="29"/>
      <c r="R23" s="29"/>
      <c r="S23" s="29"/>
      <c r="T23" s="29"/>
      <c r="U23" s="29"/>
    </row>
    <row r="24" spans="1:21" s="5" customFormat="1" ht="15.75" thickTop="1" x14ac:dyDescent="0.25">
      <c r="A24" s="37"/>
      <c r="B24" s="68"/>
      <c r="C24" s="72" t="s">
        <v>185</v>
      </c>
      <c r="D24" s="314"/>
      <c r="E24" s="315"/>
      <c r="F24" s="315"/>
      <c r="G24" s="315"/>
      <c r="H24" s="316"/>
      <c r="I24" s="35"/>
      <c r="J24" s="314"/>
      <c r="K24" s="315"/>
      <c r="L24" s="315"/>
      <c r="M24" s="315"/>
      <c r="N24" s="316"/>
      <c r="O24" s="35"/>
      <c r="P24" s="314"/>
      <c r="Q24" s="315"/>
      <c r="R24" s="315"/>
      <c r="S24" s="315"/>
      <c r="T24" s="316"/>
      <c r="U24" s="11"/>
    </row>
    <row r="25" spans="1:21" s="5" customFormat="1" ht="15.75" x14ac:dyDescent="0.25">
      <c r="A25" s="37"/>
      <c r="B25" s="69" t="s">
        <v>39</v>
      </c>
      <c r="C25" s="62"/>
      <c r="D25" s="317"/>
      <c r="E25" s="318"/>
      <c r="F25" s="318"/>
      <c r="G25" s="318"/>
      <c r="H25" s="319"/>
      <c r="I25" s="35"/>
      <c r="J25" s="317"/>
      <c r="K25" s="318"/>
      <c r="L25" s="318"/>
      <c r="M25" s="318"/>
      <c r="N25" s="319"/>
      <c r="O25" s="35"/>
      <c r="P25" s="317"/>
      <c r="Q25" s="318"/>
      <c r="R25" s="318"/>
      <c r="S25" s="318"/>
      <c r="T25" s="319"/>
      <c r="U25" s="22"/>
    </row>
    <row r="26" spans="1:21" s="5" customFormat="1" ht="15.75" x14ac:dyDescent="0.25">
      <c r="A26" s="37"/>
      <c r="B26" s="64" t="s">
        <v>57</v>
      </c>
      <c r="C26" s="64" t="s">
        <v>58</v>
      </c>
      <c r="D26" s="26"/>
      <c r="E26" s="23"/>
      <c r="F26" s="23"/>
      <c r="G26" s="23"/>
      <c r="H26" s="23"/>
      <c r="I26" s="24"/>
      <c r="J26" s="77"/>
      <c r="K26" s="23"/>
      <c r="L26" s="23"/>
      <c r="M26" s="23"/>
      <c r="N26" s="23"/>
      <c r="O26" s="24"/>
      <c r="P26" s="77"/>
      <c r="Q26" s="23"/>
      <c r="R26" s="23"/>
      <c r="S26" s="23"/>
      <c r="T26" s="23"/>
      <c r="U26" s="24"/>
    </row>
    <row r="27" spans="1:21" ht="30" x14ac:dyDescent="0.25">
      <c r="A27" s="36">
        <v>1</v>
      </c>
      <c r="B27" s="71" t="s">
        <v>40</v>
      </c>
      <c r="C27" s="71" t="s">
        <v>45</v>
      </c>
      <c r="D27" s="27">
        <f>IF(AND(ISBLANK(E27),ISBLANK(F27),ISBLANK(G27))," ",3.5+(AVERAGE(E27:G27)*2.5))</f>
        <v>5.1666666666666661</v>
      </c>
      <c r="E27" s="264">
        <v>1</v>
      </c>
      <c r="F27" s="264">
        <v>0</v>
      </c>
      <c r="G27" s="265">
        <v>1</v>
      </c>
      <c r="H27" s="266"/>
      <c r="I27" s="29"/>
      <c r="J27" s="76">
        <f>IF(AND(ISBLANK(K27),ISBLANK(L27),ISBLANK(M27))," ",3.5+(AVERAGE(K27:M27)*2.5))</f>
        <v>5.1666666666666661</v>
      </c>
      <c r="K27" s="264">
        <v>1</v>
      </c>
      <c r="L27" s="264">
        <v>0</v>
      </c>
      <c r="M27" s="265">
        <v>1</v>
      </c>
      <c r="N27" s="266"/>
      <c r="O27" s="29"/>
      <c r="P27" s="76" t="str">
        <f>IF(AND(ISBLANK(Q27),ISBLANK(R27),ISBLANK(S27))," ",3.5+(AVERAGE(Q27:S27)*2.5))</f>
        <v xml:space="preserve"> </v>
      </c>
      <c r="Q27" s="276"/>
      <c r="R27" s="276"/>
      <c r="S27" s="277"/>
      <c r="T27" s="266"/>
      <c r="U27" s="29"/>
    </row>
    <row r="28" spans="1:21" ht="30" x14ac:dyDescent="0.25">
      <c r="A28" s="36">
        <v>2</v>
      </c>
      <c r="B28" s="71" t="s">
        <v>41</v>
      </c>
      <c r="C28" s="71" t="s">
        <v>65</v>
      </c>
      <c r="D28" s="27">
        <f t="shared" ref="D28:D31" si="6">IF(AND(ISBLANK(E28),ISBLANK(F28),ISBLANK(G28))," ",3.5+(AVERAGE(E28:G28)*2.5))</f>
        <v>6.833333333333333</v>
      </c>
      <c r="E28" s="267">
        <v>2</v>
      </c>
      <c r="F28" s="267">
        <v>1</v>
      </c>
      <c r="G28" s="268">
        <v>1</v>
      </c>
      <c r="H28" s="269"/>
      <c r="I28" s="29"/>
      <c r="J28" s="76">
        <f t="shared" ref="J28:J31" si="7">IF(AND(ISBLANK(K28),ISBLANK(L28),ISBLANK(M28))," ",3.5+(AVERAGE(K28:M28)*2.5))</f>
        <v>6.833333333333333</v>
      </c>
      <c r="K28" s="267">
        <v>2</v>
      </c>
      <c r="L28" s="267">
        <v>1</v>
      </c>
      <c r="M28" s="268">
        <v>1</v>
      </c>
      <c r="N28" s="269"/>
      <c r="O28" s="29"/>
      <c r="P28" s="76" t="str">
        <f t="shared" ref="P28:P31" si="8">IF(AND(ISBLANK(Q28),ISBLANK(R28),ISBLANK(S28))," ",3.5+(AVERAGE(Q28:S28)*2.5))</f>
        <v xml:space="preserve"> </v>
      </c>
      <c r="Q28" s="267"/>
      <c r="R28" s="267"/>
      <c r="S28" s="268"/>
      <c r="T28" s="269"/>
      <c r="U28" s="29"/>
    </row>
    <row r="29" spans="1:21" ht="30" x14ac:dyDescent="0.25">
      <c r="A29" s="36">
        <v>3</v>
      </c>
      <c r="B29" s="71" t="s">
        <v>42</v>
      </c>
      <c r="C29" s="71" t="s">
        <v>46</v>
      </c>
      <c r="D29" s="27">
        <f t="shared" si="6"/>
        <v>4.333333333333333</v>
      </c>
      <c r="E29" s="267">
        <v>1</v>
      </c>
      <c r="F29" s="267">
        <v>0</v>
      </c>
      <c r="G29" s="268">
        <v>0</v>
      </c>
      <c r="H29" s="269"/>
      <c r="I29" s="29"/>
      <c r="J29" s="76">
        <f t="shared" si="7"/>
        <v>4.333333333333333</v>
      </c>
      <c r="K29" s="267">
        <v>1</v>
      </c>
      <c r="L29" s="267">
        <v>0</v>
      </c>
      <c r="M29" s="268">
        <v>0</v>
      </c>
      <c r="N29" s="269"/>
      <c r="O29" s="29"/>
      <c r="P29" s="76" t="str">
        <f t="shared" si="8"/>
        <v xml:space="preserve"> </v>
      </c>
      <c r="Q29" s="267"/>
      <c r="R29" s="267"/>
      <c r="S29" s="268"/>
      <c r="T29" s="269"/>
      <c r="U29" s="29"/>
    </row>
    <row r="30" spans="1:21" ht="30" x14ac:dyDescent="0.25">
      <c r="A30" s="36">
        <v>4</v>
      </c>
      <c r="B30" s="71" t="s">
        <v>44</v>
      </c>
      <c r="C30" s="71" t="s">
        <v>47</v>
      </c>
      <c r="D30" s="27">
        <f t="shared" si="6"/>
        <v>6</v>
      </c>
      <c r="E30" s="267">
        <v>2</v>
      </c>
      <c r="F30" s="267">
        <v>1</v>
      </c>
      <c r="G30" s="268">
        <v>0</v>
      </c>
      <c r="H30" s="281"/>
      <c r="I30" s="29"/>
      <c r="J30" s="76">
        <f t="shared" si="7"/>
        <v>6</v>
      </c>
      <c r="K30" s="267">
        <v>2</v>
      </c>
      <c r="L30" s="267">
        <v>1</v>
      </c>
      <c r="M30" s="268">
        <v>0</v>
      </c>
      <c r="N30" s="272"/>
      <c r="O30" s="29"/>
      <c r="P30" s="76" t="str">
        <f t="shared" si="8"/>
        <v xml:space="preserve"> </v>
      </c>
      <c r="Q30" s="270"/>
      <c r="R30" s="270"/>
      <c r="S30" s="271"/>
      <c r="T30" s="272"/>
      <c r="U30" s="29"/>
    </row>
    <row r="31" spans="1:21" ht="30.75" thickBot="1" x14ac:dyDescent="0.3">
      <c r="A31" s="36">
        <v>5</v>
      </c>
      <c r="B31" s="71" t="s">
        <v>43</v>
      </c>
      <c r="C31" s="71" t="s">
        <v>66</v>
      </c>
      <c r="D31" s="98">
        <f t="shared" si="6"/>
        <v>6</v>
      </c>
      <c r="E31" s="273">
        <v>1</v>
      </c>
      <c r="F31" s="273">
        <v>1</v>
      </c>
      <c r="G31" s="274">
        <v>1</v>
      </c>
      <c r="H31" s="282"/>
      <c r="I31" s="33"/>
      <c r="J31" s="100">
        <f t="shared" si="7"/>
        <v>6</v>
      </c>
      <c r="K31" s="273">
        <v>1</v>
      </c>
      <c r="L31" s="273">
        <v>1</v>
      </c>
      <c r="M31" s="274">
        <v>1</v>
      </c>
      <c r="N31" s="275"/>
      <c r="O31" s="33"/>
      <c r="P31" s="100" t="str">
        <f t="shared" si="8"/>
        <v xml:space="preserve"> </v>
      </c>
      <c r="Q31" s="273"/>
      <c r="R31" s="273"/>
      <c r="S31" s="274"/>
      <c r="T31" s="275"/>
      <c r="U31" s="29"/>
    </row>
    <row r="32" spans="1:21" ht="16.5" thickTop="1" thickBot="1" x14ac:dyDescent="0.3">
      <c r="B32" s="66" t="s">
        <v>24</v>
      </c>
      <c r="C32" s="67"/>
      <c r="D32" s="99">
        <f>IF(SUM(D27:D31)=0," ",AVERAGE(D27:D31))</f>
        <v>5.6666666666666661</v>
      </c>
      <c r="E32" s="29"/>
      <c r="F32" s="29"/>
      <c r="G32" s="29"/>
      <c r="H32" s="29"/>
      <c r="I32" s="29"/>
      <c r="J32" s="101">
        <f>IF(SUM(J27:J31)=0," ",AVERAGE(J27:J31))</f>
        <v>5.6666666666666661</v>
      </c>
      <c r="K32" s="29"/>
      <c r="L32" s="29"/>
      <c r="M32" s="29"/>
      <c r="N32" s="29"/>
      <c r="O32" s="29"/>
      <c r="P32" s="101" t="str">
        <f>IF(SUM(P27:P31)=0," ",AVERAGE(P27:P31))</f>
        <v xml:space="preserve"> </v>
      </c>
      <c r="Q32" s="29"/>
      <c r="R32" s="29"/>
      <c r="S32" s="29"/>
      <c r="T32" s="29"/>
      <c r="U32" s="29"/>
    </row>
    <row r="33" spans="1:21" s="5" customFormat="1" ht="15.75" thickTop="1" x14ac:dyDescent="0.25">
      <c r="A33" s="37"/>
      <c r="B33" s="67"/>
      <c r="C33" s="72" t="s">
        <v>185</v>
      </c>
      <c r="D33" s="314"/>
      <c r="E33" s="315"/>
      <c r="F33" s="315"/>
      <c r="G33" s="315"/>
      <c r="H33" s="316"/>
      <c r="I33" s="35"/>
      <c r="J33" s="314"/>
      <c r="K33" s="315"/>
      <c r="L33" s="315"/>
      <c r="M33" s="315"/>
      <c r="N33" s="316"/>
      <c r="O33" s="35"/>
      <c r="P33" s="314"/>
      <c r="Q33" s="315"/>
      <c r="R33" s="315"/>
      <c r="S33" s="315"/>
      <c r="T33" s="316"/>
      <c r="U33" s="11"/>
    </row>
    <row r="34" spans="1:21" s="5" customFormat="1" ht="15.75" x14ac:dyDescent="0.25">
      <c r="A34" s="37"/>
      <c r="B34" s="69" t="s">
        <v>48</v>
      </c>
      <c r="C34" s="62"/>
      <c r="D34" s="317"/>
      <c r="E34" s="318"/>
      <c r="F34" s="318"/>
      <c r="G34" s="318"/>
      <c r="H34" s="319"/>
      <c r="I34" s="35"/>
      <c r="J34" s="317"/>
      <c r="K34" s="318"/>
      <c r="L34" s="318"/>
      <c r="M34" s="318"/>
      <c r="N34" s="319"/>
      <c r="O34" s="35"/>
      <c r="P34" s="317"/>
      <c r="Q34" s="318"/>
      <c r="R34" s="318"/>
      <c r="S34" s="318"/>
      <c r="T34" s="319"/>
      <c r="U34" s="22"/>
    </row>
    <row r="35" spans="1:21" s="5" customFormat="1" ht="15.75" x14ac:dyDescent="0.25">
      <c r="A35" s="37"/>
      <c r="B35" s="64" t="s">
        <v>57</v>
      </c>
      <c r="C35" s="64" t="s">
        <v>58</v>
      </c>
      <c r="D35" s="26"/>
      <c r="E35" s="23"/>
      <c r="F35" s="23"/>
      <c r="G35" s="23"/>
      <c r="H35" s="23"/>
      <c r="I35" s="24"/>
      <c r="J35" s="77"/>
      <c r="K35" s="23"/>
      <c r="L35" s="23"/>
      <c r="M35" s="23"/>
      <c r="N35" s="23"/>
      <c r="O35" s="24"/>
      <c r="P35" s="77"/>
      <c r="Q35" s="23"/>
      <c r="R35" s="23"/>
      <c r="S35" s="23"/>
      <c r="T35" s="23"/>
      <c r="U35" s="24"/>
    </row>
    <row r="36" spans="1:21" ht="15" x14ac:dyDescent="0.25">
      <c r="A36" s="36">
        <v>1</v>
      </c>
      <c r="B36" s="71" t="s">
        <v>49</v>
      </c>
      <c r="C36" s="71" t="s">
        <v>61</v>
      </c>
      <c r="D36" s="27">
        <f>IF(AND(ISBLANK(E36),ISBLANK(F36),ISBLANK(G36))," ",3.5+(AVERAGE(E36:G36)*2.5))</f>
        <v>4.333333333333333</v>
      </c>
      <c r="E36" s="267">
        <v>0</v>
      </c>
      <c r="F36" s="267">
        <v>0</v>
      </c>
      <c r="G36" s="267">
        <v>1</v>
      </c>
      <c r="H36" s="266"/>
      <c r="I36" s="29"/>
      <c r="J36" s="76">
        <f>IF(AND(ISBLANK(K36),ISBLANK(L36),ISBLANK(M36))," ",3.5+(AVERAGE(K36:M36)*2.5))</f>
        <v>8.5</v>
      </c>
      <c r="K36" s="267">
        <v>2</v>
      </c>
      <c r="L36" s="267">
        <v>2</v>
      </c>
      <c r="M36" s="267">
        <v>2</v>
      </c>
      <c r="N36" s="266"/>
      <c r="O36" s="29"/>
      <c r="P36" s="76" t="str">
        <f>IF(AND(ISBLANK(Q36),ISBLANK(R36),ISBLANK(S36))," ",3.5+(AVERAGE(Q36:S36)*2.5))</f>
        <v xml:space="preserve"> </v>
      </c>
      <c r="Q36" s="276"/>
      <c r="R36" s="276"/>
      <c r="S36" s="277"/>
      <c r="T36" s="266"/>
      <c r="U36" s="29"/>
    </row>
    <row r="37" spans="1:21" ht="30" x14ac:dyDescent="0.25">
      <c r="A37" s="36">
        <v>2</v>
      </c>
      <c r="B37" s="71" t="s">
        <v>50</v>
      </c>
      <c r="C37" s="71" t="s">
        <v>53</v>
      </c>
      <c r="D37" s="27">
        <f t="shared" ref="D37:D38" si="9">IF(AND(ISBLANK(E37),ISBLANK(F37),ISBLANK(G37))," ",3.5+(AVERAGE(E37:G37)*2.5))</f>
        <v>6.833333333333333</v>
      </c>
      <c r="E37" s="267">
        <v>2</v>
      </c>
      <c r="F37" s="267">
        <v>1</v>
      </c>
      <c r="G37" s="267">
        <v>1</v>
      </c>
      <c r="H37" s="269"/>
      <c r="I37" s="29"/>
      <c r="J37" s="76">
        <f t="shared" ref="J37:J38" si="10">IF(AND(ISBLANK(K37),ISBLANK(L37),ISBLANK(M37))," ",3.5+(AVERAGE(K37:M37)*2.5))</f>
        <v>6.833333333333333</v>
      </c>
      <c r="K37" s="267">
        <v>2</v>
      </c>
      <c r="L37" s="267">
        <v>1</v>
      </c>
      <c r="M37" s="267">
        <v>1</v>
      </c>
      <c r="N37" s="269"/>
      <c r="O37" s="29"/>
      <c r="P37" s="76" t="str">
        <f t="shared" ref="P37:P38" si="11">IF(AND(ISBLANK(Q37),ISBLANK(R37),ISBLANK(S37))," ",3.5+(AVERAGE(Q37:S37)*2.5))</f>
        <v xml:space="preserve"> </v>
      </c>
      <c r="Q37" s="267"/>
      <c r="R37" s="267"/>
      <c r="S37" s="268"/>
      <c r="T37" s="269"/>
      <c r="U37" s="29"/>
    </row>
    <row r="38" spans="1:21" ht="45.75" thickBot="1" x14ac:dyDescent="0.3">
      <c r="A38" s="36">
        <v>3</v>
      </c>
      <c r="B38" s="71" t="s">
        <v>51</v>
      </c>
      <c r="C38" s="71" t="s">
        <v>52</v>
      </c>
      <c r="D38" s="98">
        <f t="shared" si="9"/>
        <v>5.1666666666666661</v>
      </c>
      <c r="E38" s="273">
        <v>1</v>
      </c>
      <c r="F38" s="273">
        <v>0</v>
      </c>
      <c r="G38" s="274">
        <v>1</v>
      </c>
      <c r="H38" s="275"/>
      <c r="I38" s="29"/>
      <c r="J38" s="100">
        <f t="shared" si="10"/>
        <v>5.1666666666666661</v>
      </c>
      <c r="K38" s="273">
        <v>1</v>
      </c>
      <c r="L38" s="273">
        <v>0</v>
      </c>
      <c r="M38" s="274">
        <v>1</v>
      </c>
      <c r="N38" s="275"/>
      <c r="O38" s="29"/>
      <c r="P38" s="100" t="str">
        <f t="shared" si="11"/>
        <v xml:space="preserve"> </v>
      </c>
      <c r="Q38" s="273"/>
      <c r="R38" s="273"/>
      <c r="S38" s="274"/>
      <c r="T38" s="275"/>
      <c r="U38" s="29"/>
    </row>
    <row r="39" spans="1:21" ht="16.5" thickTop="1" thickBot="1" x14ac:dyDescent="0.3">
      <c r="B39" s="66" t="s">
        <v>24</v>
      </c>
      <c r="C39" s="67"/>
      <c r="D39" s="99">
        <f>IF(SUM(D36:D38)=0," ",AVERAGE(D36:D38))</f>
        <v>5.4444444444444438</v>
      </c>
      <c r="E39" s="29"/>
      <c r="F39" s="29"/>
      <c r="G39" s="29"/>
      <c r="H39" s="29"/>
      <c r="I39" s="29"/>
      <c r="J39" s="101">
        <f>IF(SUM(J36:J38)=0," ",AVERAGE(J36:J38))</f>
        <v>6.833333333333333</v>
      </c>
      <c r="K39" s="29"/>
      <c r="L39" s="29"/>
      <c r="M39" s="29"/>
      <c r="N39" s="29"/>
      <c r="O39" s="29"/>
      <c r="P39" s="101" t="str">
        <f>IF(SUM(P36:P38)=0," ",AVERAGE(P36:P38))</f>
        <v xml:space="preserve"> </v>
      </c>
      <c r="Q39" s="29"/>
      <c r="R39" s="29"/>
      <c r="S39" s="29"/>
      <c r="T39" s="29"/>
      <c r="U39" s="29"/>
    </row>
    <row r="40" spans="1:21" ht="15.75" thickTop="1" x14ac:dyDescent="0.25">
      <c r="B40" s="66"/>
      <c r="C40" s="72" t="s">
        <v>185</v>
      </c>
      <c r="D40" s="314"/>
      <c r="E40" s="315"/>
      <c r="F40" s="315"/>
      <c r="G40" s="315"/>
      <c r="H40" s="316"/>
      <c r="I40" s="29"/>
      <c r="J40" s="314"/>
      <c r="K40" s="315"/>
      <c r="L40" s="315"/>
      <c r="M40" s="315"/>
      <c r="N40" s="316"/>
      <c r="O40" s="29"/>
      <c r="P40" s="314"/>
      <c r="Q40" s="315"/>
      <c r="R40" s="315"/>
      <c r="S40" s="315"/>
      <c r="T40" s="316"/>
      <c r="U40" s="29"/>
    </row>
    <row r="41" spans="1:21" ht="15" x14ac:dyDescent="0.25">
      <c r="B41" s="6"/>
      <c r="D41" s="317"/>
      <c r="E41" s="318"/>
      <c r="F41" s="318"/>
      <c r="G41" s="318"/>
      <c r="H41" s="319"/>
      <c r="I41" s="35"/>
      <c r="J41" s="317"/>
      <c r="K41" s="318"/>
      <c r="L41" s="318"/>
      <c r="M41" s="318"/>
      <c r="N41" s="319"/>
      <c r="O41" s="35"/>
      <c r="P41" s="317"/>
      <c r="Q41" s="318"/>
      <c r="R41" s="318"/>
      <c r="S41" s="318"/>
      <c r="T41" s="319"/>
      <c r="U41" s="35"/>
    </row>
    <row r="42" spans="1:21" ht="15" x14ac:dyDescent="0.25"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35"/>
    </row>
    <row r="43" spans="1:21" ht="20.100000000000001" customHeight="1" x14ac:dyDescent="0.25">
      <c r="B43" s="62"/>
      <c r="C43" s="62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1" ht="12.75" customHeight="1" x14ac:dyDescent="0.25">
      <c r="B44" s="62"/>
      <c r="C44" s="62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1" ht="12.75" customHeight="1" x14ac:dyDescent="0.25">
      <c r="B45" s="62"/>
      <c r="C45" s="73" t="s">
        <v>64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1" ht="12.75" customHeight="1" x14ac:dyDescent="0.25">
      <c r="B46" s="62"/>
      <c r="C46" s="74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8" spans="1:21" x14ac:dyDescent="0.25">
      <c r="C48" s="73"/>
      <c r="D48" s="25"/>
      <c r="U48" s="6"/>
    </row>
    <row r="49" spans="1:21" x14ac:dyDescent="0.25">
      <c r="A49" s="6"/>
      <c r="C49" s="75"/>
      <c r="U49" s="6"/>
    </row>
    <row r="50" spans="1:21" x14ac:dyDescent="0.25">
      <c r="A50" s="6"/>
      <c r="U50" s="6"/>
    </row>
    <row r="51" spans="1:21" x14ac:dyDescent="0.25">
      <c r="A51" s="6"/>
      <c r="C51" s="73"/>
      <c r="U51" s="6"/>
    </row>
    <row r="52" spans="1:21" x14ac:dyDescent="0.25">
      <c r="A52" s="6"/>
      <c r="C52" s="75"/>
      <c r="U52" s="6"/>
    </row>
    <row r="53" spans="1:21" x14ac:dyDescent="0.25">
      <c r="A53" s="6"/>
      <c r="U53" s="6"/>
    </row>
    <row r="62" spans="1:21" x14ac:dyDescent="0.25">
      <c r="U62" s="6"/>
    </row>
    <row r="63" spans="1:21" x14ac:dyDescent="0.25">
      <c r="U63" s="6"/>
    </row>
    <row r="67" spans="1:21" ht="27.75" customHeight="1" x14ac:dyDescent="0.25">
      <c r="A67" s="36">
        <v>1</v>
      </c>
      <c r="B67" s="312" t="str">
        <f>C6</f>
        <v>Zoekt proactief naar trends en ontwikkelingen en bedenkt verbeteracties voor de onderneming</v>
      </c>
      <c r="C67" s="312"/>
      <c r="D67" s="36">
        <v>1</v>
      </c>
      <c r="E67" s="330" t="str">
        <f t="shared" ref="E67:E74" si="12">C15</f>
        <v>Door de kennis die hij heeft opgedaan tijdens het schrijven van het ondernemingsplan is hij vol zelfvertrouwen over de lange termijn doelen die hij voor de onderneming voor ogen heeft</v>
      </c>
      <c r="F67" s="330"/>
      <c r="G67" s="330"/>
      <c r="H67" s="330"/>
      <c r="I67" s="330"/>
      <c r="J67" s="330"/>
      <c r="K67" s="330"/>
      <c r="L67" s="330"/>
      <c r="M67" s="330"/>
      <c r="N67" s="330"/>
      <c r="O67" s="330"/>
      <c r="P67" s="330"/>
      <c r="Q67" s="330"/>
      <c r="R67" s="330"/>
      <c r="S67" s="330"/>
      <c r="T67" s="330"/>
      <c r="U67" s="4"/>
    </row>
    <row r="68" spans="1:21" ht="12.75" customHeight="1" x14ac:dyDescent="0.25">
      <c r="A68" s="36">
        <v>2</v>
      </c>
      <c r="B68" s="312" t="str">
        <f t="shared" ref="B68:B71" si="13">C7</f>
        <v>Heeft toekomstvisie en communiceert deze actief</v>
      </c>
      <c r="C68" s="312"/>
      <c r="D68" s="36">
        <v>2</v>
      </c>
      <c r="E68" s="330" t="str">
        <f t="shared" si="12"/>
        <v>Durft beslissingen te nemen bij het ontstaan van problemen</v>
      </c>
      <c r="F68" s="330"/>
      <c r="G68" s="330"/>
      <c r="H68" s="330"/>
      <c r="I68" s="330"/>
      <c r="J68" s="330"/>
      <c r="K68" s="330"/>
      <c r="L68" s="330"/>
      <c r="M68" s="330"/>
      <c r="N68" s="330"/>
      <c r="O68" s="330"/>
      <c r="P68" s="330"/>
      <c r="Q68" s="330"/>
      <c r="R68" s="330"/>
      <c r="S68" s="330"/>
      <c r="T68" s="330"/>
      <c r="U68" s="4"/>
    </row>
    <row r="69" spans="1:21" ht="12.75" customHeight="1" x14ac:dyDescent="0.25">
      <c r="A69" s="36">
        <v>3</v>
      </c>
      <c r="B69" s="312" t="str">
        <f t="shared" si="13"/>
        <v>Staat open voor vernieuwingen en heeft initiatieven genomen</v>
      </c>
      <c r="C69" s="312"/>
      <c r="D69" s="36">
        <v>3</v>
      </c>
      <c r="E69" s="330" t="str">
        <f t="shared" si="12"/>
        <v>Gaat zelf actief op zoek naar oplossingen bij problemen</v>
      </c>
      <c r="F69" s="330"/>
      <c r="G69" s="330"/>
      <c r="H69" s="330"/>
      <c r="I69" s="330"/>
      <c r="J69" s="330"/>
      <c r="K69" s="330"/>
      <c r="L69" s="330"/>
      <c r="M69" s="330"/>
      <c r="N69" s="330"/>
      <c r="O69" s="330"/>
      <c r="P69" s="330"/>
      <c r="Q69" s="330"/>
      <c r="R69" s="330"/>
      <c r="S69" s="330"/>
      <c r="T69" s="330"/>
      <c r="U69" s="4"/>
    </row>
    <row r="70" spans="1:21" ht="27" customHeight="1" x14ac:dyDescent="0.25">
      <c r="A70" s="36">
        <v>4</v>
      </c>
      <c r="B70" s="312" t="str">
        <f t="shared" si="13"/>
        <v>Ziet kansen voor de onderneming in de toekomst; weet welke kansen de onderneming ten goede komen en is in staat deze mogelijkheden zelfstandig op te pakken</v>
      </c>
      <c r="C70" s="312"/>
      <c r="D70" s="36">
        <v>4</v>
      </c>
      <c r="E70" s="330" t="str">
        <f t="shared" si="12"/>
        <v>Toont verantwoordelijkheid bij het handelen op basis van de diverse deelplannen</v>
      </c>
      <c r="F70" s="330"/>
      <c r="G70" s="330"/>
      <c r="H70" s="330"/>
      <c r="I70" s="330"/>
      <c r="J70" s="330"/>
      <c r="K70" s="330"/>
      <c r="L70" s="330"/>
      <c r="M70" s="330"/>
      <c r="N70" s="330"/>
      <c r="O70" s="330"/>
      <c r="P70" s="330"/>
      <c r="Q70" s="330"/>
      <c r="R70" s="330"/>
      <c r="S70" s="330"/>
      <c r="T70" s="330"/>
      <c r="U70" s="4"/>
    </row>
    <row r="71" spans="1:21" ht="12.75" customHeight="1" x14ac:dyDescent="0.25">
      <c r="A71" s="36">
        <v>5</v>
      </c>
      <c r="B71" s="312" t="str">
        <f t="shared" si="13"/>
        <v>Is goed in staat om gegevens te analyseren en de risico's af te wegen</v>
      </c>
      <c r="C71" s="312"/>
      <c r="D71" s="36">
        <v>5</v>
      </c>
      <c r="E71" s="330" t="str">
        <f t="shared" si="12"/>
        <v>Is in staat zich aan te passen aan veranderingen die zich voordoen tijdens het schrijven</v>
      </c>
      <c r="F71" s="330"/>
      <c r="G71" s="330"/>
      <c r="H71" s="330"/>
      <c r="I71" s="330"/>
      <c r="J71" s="330"/>
      <c r="K71" s="330"/>
      <c r="L71" s="330"/>
      <c r="M71" s="330"/>
      <c r="N71" s="330"/>
      <c r="O71" s="330"/>
      <c r="P71" s="330"/>
      <c r="Q71" s="330"/>
      <c r="R71" s="330"/>
      <c r="S71" s="330"/>
      <c r="T71" s="330"/>
      <c r="U71" s="4"/>
    </row>
    <row r="72" spans="1:21" x14ac:dyDescent="0.25">
      <c r="D72" s="36">
        <v>6</v>
      </c>
      <c r="E72" s="330" t="str">
        <f t="shared" si="12"/>
        <v>Is overtuigd van het ondernemingsplan en is zeker van de te volgen ondernemingsstrategie</v>
      </c>
      <c r="F72" s="330"/>
      <c r="G72" s="330"/>
      <c r="H72" s="330"/>
      <c r="I72" s="330"/>
      <c r="J72" s="330"/>
      <c r="K72" s="330"/>
      <c r="L72" s="330"/>
      <c r="M72" s="330"/>
      <c r="N72" s="330"/>
      <c r="O72" s="330"/>
      <c r="P72" s="330"/>
      <c r="Q72" s="330"/>
      <c r="R72" s="330"/>
      <c r="S72" s="330"/>
      <c r="T72" s="330"/>
      <c r="U72" s="4"/>
    </row>
    <row r="73" spans="1:21" ht="12.75" customHeight="1" x14ac:dyDescent="0.25">
      <c r="D73" s="36">
        <v>7</v>
      </c>
      <c r="E73" s="330" t="str">
        <f t="shared" si="12"/>
        <v>Heeft zelf acties ondernomen ten aanzien van de deelplannen</v>
      </c>
      <c r="F73" s="330"/>
      <c r="G73" s="330"/>
      <c r="H73" s="330"/>
      <c r="I73" s="330"/>
      <c r="J73" s="330"/>
      <c r="K73" s="330"/>
      <c r="L73" s="330"/>
      <c r="M73" s="330"/>
      <c r="N73" s="330"/>
      <c r="O73" s="330"/>
      <c r="P73" s="330"/>
      <c r="Q73" s="330"/>
      <c r="R73" s="330"/>
      <c r="S73" s="330"/>
      <c r="T73" s="330"/>
      <c r="U73" s="4"/>
    </row>
    <row r="74" spans="1:21" ht="12.75" customHeight="1" x14ac:dyDescent="0.25">
      <c r="D74" s="36">
        <v>8</v>
      </c>
      <c r="E74" s="330" t="str">
        <f t="shared" si="12"/>
        <v>Blijft emotioneel stabiel</v>
      </c>
      <c r="F74" s="330"/>
      <c r="G74" s="330"/>
      <c r="H74" s="330"/>
      <c r="I74" s="330"/>
      <c r="J74" s="330"/>
      <c r="K74" s="330"/>
      <c r="L74" s="330"/>
      <c r="M74" s="330"/>
      <c r="N74" s="330"/>
      <c r="O74" s="330"/>
      <c r="P74" s="330"/>
      <c r="Q74" s="330"/>
      <c r="R74" s="330"/>
      <c r="S74" s="330"/>
      <c r="T74" s="330"/>
      <c r="U74" s="4"/>
    </row>
    <row r="75" spans="1:21" x14ac:dyDescent="0.25"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4"/>
    </row>
    <row r="91" spans="1:21" x14ac:dyDescent="0.25">
      <c r="A91" s="6"/>
      <c r="B91" s="6"/>
      <c r="C91" s="6"/>
      <c r="U91" s="6"/>
    </row>
    <row r="92" spans="1:21" x14ac:dyDescent="0.25">
      <c r="A92" s="6"/>
      <c r="B92" s="6"/>
      <c r="C92" s="6"/>
      <c r="U92" s="6"/>
    </row>
    <row r="93" spans="1:21" x14ac:dyDescent="0.25">
      <c r="A93" s="6"/>
      <c r="B93" s="6"/>
      <c r="C93" s="6"/>
      <c r="U93" s="6"/>
    </row>
    <row r="94" spans="1:21" x14ac:dyDescent="0.25">
      <c r="A94" s="6"/>
      <c r="B94" s="6"/>
      <c r="C94" s="6"/>
      <c r="U94" s="6"/>
    </row>
    <row r="95" spans="1:21" x14ac:dyDescent="0.25">
      <c r="A95" s="6"/>
      <c r="B95" s="6"/>
      <c r="C95" s="6"/>
      <c r="U95" s="6"/>
    </row>
    <row r="96" spans="1:21" x14ac:dyDescent="0.25">
      <c r="A96" s="36">
        <v>1</v>
      </c>
      <c r="B96" s="311" t="str">
        <f>B67</f>
        <v>Zoekt proactief naar trends en ontwikkelingen en bedenkt verbeteracties voor de onderneming</v>
      </c>
      <c r="C96" s="311"/>
    </row>
    <row r="97" spans="1:21" x14ac:dyDescent="0.25">
      <c r="A97" s="36">
        <v>2</v>
      </c>
      <c r="B97" s="311" t="str">
        <f>B68</f>
        <v>Heeft toekomstvisie en communiceert deze actief</v>
      </c>
      <c r="C97" s="311"/>
    </row>
    <row r="98" spans="1:21" x14ac:dyDescent="0.25">
      <c r="A98" s="36">
        <v>3</v>
      </c>
      <c r="B98" s="311" t="str">
        <f>B69</f>
        <v>Staat open voor vernieuwingen en heeft initiatieven genomen</v>
      </c>
      <c r="C98" s="311"/>
    </row>
    <row r="99" spans="1:21" ht="25.5" customHeight="1" x14ac:dyDescent="0.25">
      <c r="A99" s="36">
        <v>4</v>
      </c>
      <c r="B99" s="312" t="str">
        <f>B70</f>
        <v>Ziet kansen voor de onderneming in de toekomst; weet welke kansen de onderneming ten goede komen en is in staat deze mogelijkheden zelfstandig op te pakken</v>
      </c>
      <c r="C99" s="312"/>
      <c r="D99" s="36">
        <v>1</v>
      </c>
      <c r="E99" s="330" t="str">
        <f>C36</f>
        <v>Vraagt actief om feedback. Wil zichzelf graag verbeteren</v>
      </c>
      <c r="F99" s="330"/>
      <c r="G99" s="330"/>
      <c r="H99" s="330"/>
      <c r="I99" s="330"/>
      <c r="J99" s="330"/>
      <c r="K99" s="330"/>
      <c r="L99" s="330"/>
      <c r="M99" s="330"/>
      <c r="N99" s="330"/>
      <c r="O99" s="330"/>
      <c r="P99" s="330"/>
      <c r="Q99" s="330"/>
      <c r="R99" s="330"/>
      <c r="S99" s="330"/>
      <c r="T99" s="330"/>
      <c r="U99" s="4"/>
    </row>
    <row r="100" spans="1:21" ht="12.75" customHeight="1" x14ac:dyDescent="0.25">
      <c r="A100" s="36">
        <v>5</v>
      </c>
      <c r="B100" s="311" t="str">
        <f>B71</f>
        <v>Is goed in staat om gegevens te analyseren en de risico's af te wegen</v>
      </c>
      <c r="C100" s="311"/>
      <c r="D100" s="36">
        <v>2</v>
      </c>
      <c r="E100" s="330" t="str">
        <f>C37</f>
        <v>Is gemotiveerd om te leren</v>
      </c>
      <c r="F100" s="330"/>
      <c r="G100" s="330"/>
      <c r="H100" s="330"/>
      <c r="I100" s="330"/>
      <c r="J100" s="330"/>
      <c r="K100" s="330"/>
      <c r="L100" s="330"/>
      <c r="M100" s="330"/>
      <c r="N100" s="330"/>
      <c r="O100" s="330"/>
      <c r="P100" s="330"/>
      <c r="Q100" s="330"/>
      <c r="R100" s="330"/>
      <c r="S100" s="330"/>
      <c r="T100" s="330"/>
      <c r="U100" s="4"/>
    </row>
    <row r="101" spans="1:21" ht="27" customHeight="1" x14ac:dyDescent="0.25">
      <c r="D101" s="36">
        <v>3</v>
      </c>
      <c r="E101" s="330" t="str">
        <f>C38</f>
        <v>Kijkt zelfkritisch terug op zijn eigen rol binnen het schrijven van het ondernemingsplan en trekt lering uit gebeurtenissen voor de volgende keer</v>
      </c>
      <c r="F101" s="330"/>
      <c r="G101" s="330"/>
      <c r="H101" s="330"/>
      <c r="I101" s="330"/>
      <c r="J101" s="330"/>
      <c r="K101" s="330"/>
      <c r="L101" s="330"/>
      <c r="M101" s="330"/>
      <c r="N101" s="330"/>
      <c r="O101" s="330"/>
      <c r="P101" s="330"/>
      <c r="Q101" s="330"/>
      <c r="R101" s="330"/>
      <c r="S101" s="330"/>
      <c r="T101" s="330"/>
      <c r="U101" s="4"/>
    </row>
    <row r="106" spans="1:21" ht="25.5" customHeight="1" x14ac:dyDescent="0.25">
      <c r="D106" s="330"/>
      <c r="E106" s="330"/>
      <c r="F106" s="330"/>
      <c r="G106" s="330"/>
      <c r="H106" s="330"/>
      <c r="I106" s="330"/>
      <c r="J106" s="330"/>
      <c r="K106" s="330"/>
      <c r="L106" s="330"/>
      <c r="M106" s="330"/>
      <c r="N106" s="330"/>
      <c r="O106" s="330"/>
      <c r="P106" s="330"/>
      <c r="Q106" s="330"/>
      <c r="R106" s="330"/>
      <c r="S106" s="330"/>
      <c r="T106" s="330"/>
      <c r="U106" s="330"/>
    </row>
    <row r="108" spans="1:21" x14ac:dyDescent="0.25">
      <c r="B108" s="311"/>
      <c r="C108" s="311"/>
    </row>
    <row r="109" spans="1:21" x14ac:dyDescent="0.25">
      <c r="B109" s="311"/>
      <c r="C109" s="311"/>
    </row>
    <row r="110" spans="1:21" x14ac:dyDescent="0.25">
      <c r="B110" s="311"/>
      <c r="C110" s="311"/>
    </row>
    <row r="111" spans="1:21" x14ac:dyDescent="0.25">
      <c r="B111" s="311"/>
      <c r="C111" s="311"/>
    </row>
    <row r="112" spans="1:21" x14ac:dyDescent="0.25">
      <c r="A112" s="6"/>
      <c r="B112" s="311"/>
      <c r="C112" s="311"/>
      <c r="U112" s="6"/>
    </row>
  </sheetData>
  <sheetProtection password="CCB6" sheet="1" objects="1" scenarios="1"/>
  <mergeCells count="48">
    <mergeCell ref="B109:C109"/>
    <mergeCell ref="B110:C110"/>
    <mergeCell ref="B111:C111"/>
    <mergeCell ref="B112:C112"/>
    <mergeCell ref="D106:U106"/>
    <mergeCell ref="B108:C108"/>
    <mergeCell ref="B71:C71"/>
    <mergeCell ref="E99:T99"/>
    <mergeCell ref="E100:T100"/>
    <mergeCell ref="E101:T101"/>
    <mergeCell ref="B97:C97"/>
    <mergeCell ref="B98:C98"/>
    <mergeCell ref="B99:C99"/>
    <mergeCell ref="B100:C100"/>
    <mergeCell ref="D12:H13"/>
    <mergeCell ref="J12:N13"/>
    <mergeCell ref="P12:T13"/>
    <mergeCell ref="B96:C96"/>
    <mergeCell ref="E72:T72"/>
    <mergeCell ref="E73:T73"/>
    <mergeCell ref="E74:T74"/>
    <mergeCell ref="E67:T67"/>
    <mergeCell ref="E68:T68"/>
    <mergeCell ref="E70:T70"/>
    <mergeCell ref="E69:T69"/>
    <mergeCell ref="E71:T71"/>
    <mergeCell ref="B67:C67"/>
    <mergeCell ref="B68:C68"/>
    <mergeCell ref="B69:C69"/>
    <mergeCell ref="B70:C70"/>
    <mergeCell ref="Q3:S3"/>
    <mergeCell ref="Q4:S4"/>
    <mergeCell ref="P3:P5"/>
    <mergeCell ref="D3:D5"/>
    <mergeCell ref="J3:J5"/>
    <mergeCell ref="E3:G3"/>
    <mergeCell ref="E4:G4"/>
    <mergeCell ref="K3:M3"/>
    <mergeCell ref="K4:M4"/>
    <mergeCell ref="D40:H41"/>
    <mergeCell ref="J40:N41"/>
    <mergeCell ref="P40:T41"/>
    <mergeCell ref="D24:H25"/>
    <mergeCell ref="J24:N25"/>
    <mergeCell ref="P24:T25"/>
    <mergeCell ref="D33:H34"/>
    <mergeCell ref="J33:N34"/>
    <mergeCell ref="P33:T34"/>
  </mergeCells>
  <phoneticPr fontId="13" type="noConversion"/>
  <conditionalFormatting sqref="D11 D14">
    <cfRule type="cellIs" dxfId="1597" priority="619" operator="between">
      <formula>7.5</formula>
      <formula>10</formula>
    </cfRule>
  </conditionalFormatting>
  <conditionalFormatting sqref="D11 D14">
    <cfRule type="cellIs" dxfId="1596" priority="629" operator="between">
      <formula>5.5</formula>
      <formula>7.5</formula>
    </cfRule>
    <cfRule type="cellIs" dxfId="1595" priority="630" operator="between">
      <formula>1</formula>
      <formula>5.5</formula>
    </cfRule>
  </conditionalFormatting>
  <conditionalFormatting sqref="D11">
    <cfRule type="cellIs" dxfId="1594" priority="628" operator="lessThan">
      <formula>0.05</formula>
    </cfRule>
  </conditionalFormatting>
  <conditionalFormatting sqref="D26">
    <cfRule type="cellIs" dxfId="1593" priority="582" operator="between">
      <formula>7.5</formula>
      <formula>10</formula>
    </cfRule>
  </conditionalFormatting>
  <conditionalFormatting sqref="D26">
    <cfRule type="cellIs" dxfId="1592" priority="583" operator="between">
      <formula>5.5</formula>
      <formula>7.5</formula>
    </cfRule>
    <cfRule type="cellIs" dxfId="1591" priority="584" operator="between">
      <formula>1</formula>
      <formula>5.5</formula>
    </cfRule>
  </conditionalFormatting>
  <conditionalFormatting sqref="D35">
    <cfRule type="cellIs" dxfId="1590" priority="559" operator="between">
      <formula>7.5</formula>
      <formula>10</formula>
    </cfRule>
  </conditionalFormatting>
  <conditionalFormatting sqref="D35">
    <cfRule type="cellIs" dxfId="1589" priority="560" operator="between">
      <formula>5.5</formula>
      <formula>7.5</formula>
    </cfRule>
    <cfRule type="cellIs" dxfId="1588" priority="561" operator="between">
      <formula>1</formula>
      <formula>5.5</formula>
    </cfRule>
  </conditionalFormatting>
  <conditionalFormatting sqref="D32">
    <cfRule type="cellIs" dxfId="1587" priority="322" operator="between">
      <formula>7.5</formula>
      <formula>10</formula>
    </cfRule>
  </conditionalFormatting>
  <conditionalFormatting sqref="D32">
    <cfRule type="cellIs" dxfId="1586" priority="324" operator="between">
      <formula>5.5</formula>
      <formula>7.5</formula>
    </cfRule>
    <cfRule type="cellIs" dxfId="1585" priority="325" operator="between">
      <formula>1</formula>
      <formula>5.5</formula>
    </cfRule>
  </conditionalFormatting>
  <conditionalFormatting sqref="D32">
    <cfRule type="cellIs" dxfId="1584" priority="323" operator="lessThan">
      <formula>0.05</formula>
    </cfRule>
  </conditionalFormatting>
  <conditionalFormatting sqref="D23">
    <cfRule type="cellIs" dxfId="1583" priority="341" operator="between">
      <formula>7.5</formula>
      <formula>10</formula>
    </cfRule>
  </conditionalFormatting>
  <conditionalFormatting sqref="D23">
    <cfRule type="cellIs" dxfId="1582" priority="343" operator="between">
      <formula>5.5</formula>
      <formula>7.5</formula>
    </cfRule>
    <cfRule type="cellIs" dxfId="1581" priority="344" operator="between">
      <formula>1</formula>
      <formula>5.5</formula>
    </cfRule>
  </conditionalFormatting>
  <conditionalFormatting sqref="D23">
    <cfRule type="cellIs" dxfId="1580" priority="342" operator="lessThan">
      <formula>0.05</formula>
    </cfRule>
  </conditionalFormatting>
  <conditionalFormatting sqref="D39 J39">
    <cfRule type="cellIs" dxfId="1579" priority="303" operator="between">
      <formula>7.5</formula>
      <formula>10</formula>
    </cfRule>
  </conditionalFormatting>
  <conditionalFormatting sqref="D39 J39">
    <cfRule type="cellIs" dxfId="1578" priority="305" operator="between">
      <formula>5.5</formula>
      <formula>7.5</formula>
    </cfRule>
    <cfRule type="cellIs" dxfId="1577" priority="306" operator="between">
      <formula>1</formula>
      <formula>5.5</formula>
    </cfRule>
  </conditionalFormatting>
  <conditionalFormatting sqref="D39 J39">
    <cfRule type="cellIs" dxfId="1576" priority="304" operator="lessThan">
      <formula>0.05</formula>
    </cfRule>
  </conditionalFormatting>
  <conditionalFormatting sqref="E39:H39 K39:N39">
    <cfRule type="colorScale" priority="307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Q39:T39">
    <cfRule type="colorScale" priority="302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D6:D10">
    <cfRule type="cellIs" dxfId="1575" priority="239" operator="between">
      <formula>7.5</formula>
      <formula>10</formula>
    </cfRule>
  </conditionalFormatting>
  <conditionalFormatting sqref="D6:D10">
    <cfRule type="cellIs" dxfId="1574" priority="240" operator="between">
      <formula>5.5</formula>
      <formula>7.5</formula>
    </cfRule>
    <cfRule type="cellIs" dxfId="1573" priority="241" operator="between">
      <formula>1</formula>
      <formula>5.5</formula>
    </cfRule>
  </conditionalFormatting>
  <conditionalFormatting sqref="J35">
    <cfRule type="cellIs" dxfId="1572" priority="78" operator="between">
      <formula>7.5</formula>
      <formula>10</formula>
    </cfRule>
  </conditionalFormatting>
  <conditionalFormatting sqref="P39">
    <cfRule type="cellIs" dxfId="1571" priority="166" operator="between">
      <formula>7.5</formula>
      <formula>10</formula>
    </cfRule>
  </conditionalFormatting>
  <conditionalFormatting sqref="P39">
    <cfRule type="cellIs" dxfId="1570" priority="168" operator="between">
      <formula>5.5</formula>
      <formula>7.5</formula>
    </cfRule>
    <cfRule type="cellIs" dxfId="1569" priority="169" operator="between">
      <formula>1</formula>
      <formula>5.5</formula>
    </cfRule>
  </conditionalFormatting>
  <conditionalFormatting sqref="P39">
    <cfRule type="cellIs" dxfId="1568" priority="167" operator="lessThan">
      <formula>0.05</formula>
    </cfRule>
  </conditionalFormatting>
  <conditionalFormatting sqref="P35">
    <cfRule type="cellIs" dxfId="1567" priority="55" operator="between">
      <formula>7.5</formula>
      <formula>10</formula>
    </cfRule>
  </conditionalFormatting>
  <conditionalFormatting sqref="P35">
    <cfRule type="cellIs" dxfId="1566" priority="56" operator="between">
      <formula>5.5</formula>
      <formula>7.5</formula>
    </cfRule>
    <cfRule type="cellIs" dxfId="1565" priority="57" operator="between">
      <formula>1</formula>
      <formula>5.5</formula>
    </cfRule>
  </conditionalFormatting>
  <conditionalFormatting sqref="P11">
    <cfRule type="cellIs" dxfId="1564" priority="53" operator="between">
      <formula>5.5</formula>
      <formula>7.5</formula>
    </cfRule>
    <cfRule type="cellIs" dxfId="1563" priority="54" operator="between">
      <formula>1</formula>
      <formula>5.5</formula>
    </cfRule>
  </conditionalFormatting>
  <conditionalFormatting sqref="D15:D22">
    <cfRule type="cellIs" dxfId="1562" priority="143" operator="between">
      <formula>7.5</formula>
      <formula>10</formula>
    </cfRule>
  </conditionalFormatting>
  <conditionalFormatting sqref="D15:D22">
    <cfRule type="cellIs" dxfId="1561" priority="144" operator="between">
      <formula>5.5</formula>
      <formula>7.5</formula>
    </cfRule>
    <cfRule type="cellIs" dxfId="1560" priority="145" operator="between">
      <formula>1</formula>
      <formula>5.5</formula>
    </cfRule>
  </conditionalFormatting>
  <conditionalFormatting sqref="J32">
    <cfRule type="cellIs" dxfId="1559" priority="40" operator="between">
      <formula>7.5</formula>
      <formula>10</formula>
    </cfRule>
  </conditionalFormatting>
  <conditionalFormatting sqref="D27:D31">
    <cfRule type="cellIs" dxfId="1558" priority="128" operator="between">
      <formula>7.5</formula>
      <formula>10</formula>
    </cfRule>
  </conditionalFormatting>
  <conditionalFormatting sqref="D27:D31">
    <cfRule type="cellIs" dxfId="1557" priority="129" operator="between">
      <formula>5.5</formula>
      <formula>7.5</formula>
    </cfRule>
    <cfRule type="cellIs" dxfId="1556" priority="130" operator="between">
      <formula>1</formula>
      <formula>5.5</formula>
    </cfRule>
  </conditionalFormatting>
  <conditionalFormatting sqref="P23">
    <cfRule type="cellIs" dxfId="1555" priority="25" operator="between">
      <formula>7.5</formula>
      <formula>10</formula>
    </cfRule>
  </conditionalFormatting>
  <conditionalFormatting sqref="J6:J10">
    <cfRule type="cellIs" dxfId="1554" priority="22" operator="between">
      <formula>7.5</formula>
      <formula>10</formula>
    </cfRule>
  </conditionalFormatting>
  <conditionalFormatting sqref="J6:J10">
    <cfRule type="cellIs" dxfId="1553" priority="23" operator="between">
      <formula>5.5</formula>
      <formula>7.5</formula>
    </cfRule>
    <cfRule type="cellIs" dxfId="1552" priority="24" operator="between">
      <formula>1</formula>
      <formula>5.5</formula>
    </cfRule>
  </conditionalFormatting>
  <conditionalFormatting sqref="D36:D38">
    <cfRule type="cellIs" dxfId="1551" priority="113" operator="between">
      <formula>7.5</formula>
      <formula>10</formula>
    </cfRule>
  </conditionalFormatting>
  <conditionalFormatting sqref="D36:D38">
    <cfRule type="cellIs" dxfId="1550" priority="114" operator="between">
      <formula>5.5</formula>
      <formula>7.5</formula>
    </cfRule>
    <cfRule type="cellIs" dxfId="1549" priority="115" operator="between">
      <formula>1</formula>
      <formula>5.5</formula>
    </cfRule>
  </conditionalFormatting>
  <conditionalFormatting sqref="J27:J31">
    <cfRule type="cellIs" dxfId="1548" priority="10" operator="between">
      <formula>7.5</formula>
      <formula>10</formula>
    </cfRule>
  </conditionalFormatting>
  <conditionalFormatting sqref="J27:J31">
    <cfRule type="cellIs" dxfId="1547" priority="11" operator="between">
      <formula>5.5</formula>
      <formula>7.5</formula>
    </cfRule>
    <cfRule type="cellIs" dxfId="1546" priority="12" operator="between">
      <formula>1</formula>
      <formula>5.5</formula>
    </cfRule>
  </conditionalFormatting>
  <conditionalFormatting sqref="P27:P31">
    <cfRule type="cellIs" dxfId="1545" priority="7" operator="between">
      <formula>7.5</formula>
      <formula>10</formula>
    </cfRule>
  </conditionalFormatting>
  <conditionalFormatting sqref="P27:P31">
    <cfRule type="cellIs" dxfId="1544" priority="8" operator="between">
      <formula>5.5</formula>
      <formula>7.5</formula>
    </cfRule>
    <cfRule type="cellIs" dxfId="1543" priority="9" operator="between">
      <formula>1</formula>
      <formula>5.5</formula>
    </cfRule>
  </conditionalFormatting>
  <conditionalFormatting sqref="J11 J14">
    <cfRule type="cellIs" dxfId="1542" priority="95" operator="between">
      <formula>7.5</formula>
      <formula>10</formula>
    </cfRule>
  </conditionalFormatting>
  <conditionalFormatting sqref="J11 J14">
    <cfRule type="cellIs" dxfId="1541" priority="97" operator="between">
      <formula>5.5</formula>
      <formula>7.5</formula>
    </cfRule>
    <cfRule type="cellIs" dxfId="1540" priority="98" operator="between">
      <formula>1</formula>
      <formula>5.5</formula>
    </cfRule>
  </conditionalFormatting>
  <conditionalFormatting sqref="J11">
    <cfRule type="cellIs" dxfId="1539" priority="96" operator="lessThan">
      <formula>0.05</formula>
    </cfRule>
  </conditionalFormatting>
  <conditionalFormatting sqref="H36:H38 T6:T10 T15:T22 T36:T38 E15:H22 H27:H31 N36:N38 E6:H11 N27:N31 T27:T31 N6:N10 K11:N11 K14:N22">
    <cfRule type="colorScale" priority="100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J26">
    <cfRule type="cellIs" dxfId="1538" priority="86" operator="between">
      <formula>7.5</formula>
      <formula>10</formula>
    </cfRule>
  </conditionalFormatting>
  <conditionalFormatting sqref="J26">
    <cfRule type="cellIs" dxfId="1537" priority="87" operator="between">
      <formula>5.5</formula>
      <formula>7.5</formula>
    </cfRule>
    <cfRule type="cellIs" dxfId="1536" priority="88" operator="between">
      <formula>1</formula>
      <formula>5.5</formula>
    </cfRule>
  </conditionalFormatting>
  <conditionalFormatting sqref="K26:N26">
    <cfRule type="colorScale" priority="89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J35">
    <cfRule type="cellIs" dxfId="1535" priority="79" operator="between">
      <formula>5.5</formula>
      <formula>7.5</formula>
    </cfRule>
    <cfRule type="cellIs" dxfId="1534" priority="80" operator="between">
      <formula>1</formula>
      <formula>5.5</formula>
    </cfRule>
  </conditionalFormatting>
  <conditionalFormatting sqref="K35:N35">
    <cfRule type="colorScale" priority="81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P14">
    <cfRule type="cellIs" dxfId="1533" priority="72" operator="between">
      <formula>7.5</formula>
      <formula>10</formula>
    </cfRule>
  </conditionalFormatting>
  <conditionalFormatting sqref="P14">
    <cfRule type="cellIs" dxfId="1532" priority="74" operator="between">
      <formula>5.5</formula>
      <formula>7.5</formula>
    </cfRule>
    <cfRule type="cellIs" dxfId="1531" priority="75" operator="between">
      <formula>1</formula>
      <formula>5.5</formula>
    </cfRule>
  </conditionalFormatting>
  <conditionalFormatting sqref="Q36:S38 Q14:S22 Q11:T11 Q27:S31">
    <cfRule type="colorScale" priority="77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P26">
    <cfRule type="cellIs" dxfId="1530" priority="63" operator="between">
      <formula>7.5</formula>
      <formula>10</formula>
    </cfRule>
  </conditionalFormatting>
  <conditionalFormatting sqref="P26">
    <cfRule type="cellIs" dxfId="1529" priority="64" operator="between">
      <formula>5.5</formula>
      <formula>7.5</formula>
    </cfRule>
    <cfRule type="cellIs" dxfId="1528" priority="65" operator="between">
      <formula>1</formula>
      <formula>5.5</formula>
    </cfRule>
  </conditionalFormatting>
  <conditionalFormatting sqref="Q26:S26">
    <cfRule type="colorScale" priority="66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Q35:S35">
    <cfRule type="colorScale" priority="58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J32">
    <cfRule type="cellIs" dxfId="1527" priority="42" operator="between">
      <formula>5.5</formula>
      <formula>7.5</formula>
    </cfRule>
    <cfRule type="cellIs" dxfId="1526" priority="43" operator="between">
      <formula>1</formula>
      <formula>5.5</formula>
    </cfRule>
  </conditionalFormatting>
  <conditionalFormatting sqref="J32">
    <cfRule type="cellIs" dxfId="1525" priority="41" operator="lessThan">
      <formula>0.05</formula>
    </cfRule>
  </conditionalFormatting>
  <conditionalFormatting sqref="E32:H32 K32:N32">
    <cfRule type="colorScale" priority="44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J23">
    <cfRule type="cellIs" dxfId="1524" priority="46" operator="between">
      <formula>7.5</formula>
      <formula>10</formula>
    </cfRule>
  </conditionalFormatting>
  <conditionalFormatting sqref="J23">
    <cfRule type="cellIs" dxfId="1523" priority="48" operator="between">
      <formula>5.5</formula>
      <formula>7.5</formula>
    </cfRule>
    <cfRule type="cellIs" dxfId="1522" priority="49" operator="between">
      <formula>1</formula>
      <formula>5.5</formula>
    </cfRule>
  </conditionalFormatting>
  <conditionalFormatting sqref="J23">
    <cfRule type="cellIs" dxfId="1521" priority="47" operator="lessThan">
      <formula>0.05</formula>
    </cfRule>
  </conditionalFormatting>
  <conditionalFormatting sqref="E23:H23 K23:N23">
    <cfRule type="colorScale" priority="50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P32">
    <cfRule type="cellIs" dxfId="1520" priority="35" operator="between">
      <formula>7.5</formula>
      <formula>10</formula>
    </cfRule>
  </conditionalFormatting>
  <conditionalFormatting sqref="P32">
    <cfRule type="cellIs" dxfId="1519" priority="37" operator="between">
      <formula>5.5</formula>
      <formula>7.5</formula>
    </cfRule>
    <cfRule type="cellIs" dxfId="1518" priority="38" operator="between">
      <formula>1</formula>
      <formula>5.5</formula>
    </cfRule>
  </conditionalFormatting>
  <conditionalFormatting sqref="P32">
    <cfRule type="cellIs" dxfId="1517" priority="36" operator="lessThan">
      <formula>0.05</formula>
    </cfRule>
  </conditionalFormatting>
  <conditionalFormatting sqref="P11">
    <cfRule type="cellIs" dxfId="1516" priority="51" operator="between">
      <formula>7.5</formula>
      <formula>10</formula>
    </cfRule>
  </conditionalFormatting>
  <conditionalFormatting sqref="P11">
    <cfRule type="cellIs" dxfId="1515" priority="52" operator="lessThan">
      <formula>0.05</formula>
    </cfRule>
  </conditionalFormatting>
  <conditionalFormatting sqref="Q23:T23">
    <cfRule type="colorScale" priority="45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Q32:T32">
    <cfRule type="colorScale" priority="39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E27:G31">
    <cfRule type="colorScale" priority="34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E36:G38">
    <cfRule type="colorScale" priority="33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P23">
    <cfRule type="cellIs" dxfId="1514" priority="27" operator="between">
      <formula>5.5</formula>
      <formula>7.5</formula>
    </cfRule>
    <cfRule type="cellIs" dxfId="1513" priority="28" operator="between">
      <formula>1</formula>
      <formula>5.5</formula>
    </cfRule>
  </conditionalFormatting>
  <conditionalFormatting sqref="K6:M10">
    <cfRule type="colorScale" priority="32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Q6:S10">
    <cfRule type="colorScale" priority="31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K27:M31">
    <cfRule type="colorScale" priority="30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K36:M38">
    <cfRule type="colorScale" priority="29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P23">
    <cfRule type="cellIs" dxfId="1512" priority="26" operator="lessThan">
      <formula>0.05</formula>
    </cfRule>
  </conditionalFormatting>
  <conditionalFormatting sqref="P6:P10">
    <cfRule type="cellIs" dxfId="1511" priority="19" operator="between">
      <formula>7.5</formula>
      <formula>10</formula>
    </cfRule>
  </conditionalFormatting>
  <conditionalFormatting sqref="P6:P10">
    <cfRule type="cellIs" dxfId="1510" priority="20" operator="between">
      <formula>5.5</formula>
      <formula>7.5</formula>
    </cfRule>
    <cfRule type="cellIs" dxfId="1509" priority="21" operator="between">
      <formula>1</formula>
      <formula>5.5</formula>
    </cfRule>
  </conditionalFormatting>
  <conditionalFormatting sqref="J15:J22">
    <cfRule type="cellIs" dxfId="1508" priority="16" operator="between">
      <formula>7.5</formula>
      <formula>10</formula>
    </cfRule>
  </conditionalFormatting>
  <conditionalFormatting sqref="J15:J22">
    <cfRule type="cellIs" dxfId="1507" priority="17" operator="between">
      <formula>5.5</formula>
      <formula>7.5</formula>
    </cfRule>
    <cfRule type="cellIs" dxfId="1506" priority="18" operator="between">
      <formula>1</formula>
      <formula>5.5</formula>
    </cfRule>
  </conditionalFormatting>
  <conditionalFormatting sqref="P15:P22">
    <cfRule type="cellIs" dxfId="1505" priority="13" operator="between">
      <formula>7.5</formula>
      <formula>10</formula>
    </cfRule>
  </conditionalFormatting>
  <conditionalFormatting sqref="P15:P22">
    <cfRule type="cellIs" dxfId="1504" priority="14" operator="between">
      <formula>5.5</formula>
      <formula>7.5</formula>
    </cfRule>
    <cfRule type="cellIs" dxfId="1503" priority="15" operator="between">
      <formula>1</formula>
      <formula>5.5</formula>
    </cfRule>
  </conditionalFormatting>
  <conditionalFormatting sqref="J36:J38">
    <cfRule type="cellIs" dxfId="1502" priority="4" operator="between">
      <formula>7.5</formula>
      <formula>10</formula>
    </cfRule>
  </conditionalFormatting>
  <conditionalFormatting sqref="J36:J38">
    <cfRule type="cellIs" dxfId="1501" priority="5" operator="between">
      <formula>5.5</formula>
      <formula>7.5</formula>
    </cfRule>
    <cfRule type="cellIs" dxfId="1500" priority="6" operator="between">
      <formula>1</formula>
      <formula>5.5</formula>
    </cfRule>
  </conditionalFormatting>
  <conditionalFormatting sqref="P36:P38">
    <cfRule type="cellIs" dxfId="1499" priority="1" operator="between">
      <formula>7.5</formula>
      <formula>10</formula>
    </cfRule>
  </conditionalFormatting>
  <conditionalFormatting sqref="P36:P38">
    <cfRule type="cellIs" dxfId="1498" priority="2" operator="between">
      <formula>5.5</formula>
      <formula>7.5</formula>
    </cfRule>
    <cfRule type="cellIs" dxfId="1497" priority="3" operator="between">
      <formula>1</formula>
      <formula>5.5</formula>
    </cfRule>
  </conditionalFormatting>
  <dataValidations count="1">
    <dataValidation type="whole" allowBlank="1" showInputMessage="1" showErrorMessage="1" error="Er kan alleen 0, 1 of 2 worden ingevuld." sqref="E6:H10 K6:N10 Q6:T10 E15:H22 K15:N22 Q15:T22 E27:H31 K27:N31 Q27:T31 E36:H38 K36:N38 Q36:T38">
      <formula1>0</formula1>
      <formula2>2</formula2>
    </dataValidation>
  </dataValidations>
  <printOptions horizontalCentered="1" verticalCentered="1"/>
  <pageMargins left="0.19685039370078741" right="0.15748031496062992" top="0.35433070866141736" bottom="0.19685039370078741" header="0.31496062992125984" footer="0.19685039370078741"/>
  <pageSetup paperSize="9" scale="6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6"/>
  <sheetViews>
    <sheetView zoomScale="70" zoomScaleNormal="70" workbookViewId="0">
      <selection activeCell="C25" sqref="C25"/>
    </sheetView>
  </sheetViews>
  <sheetFormatPr defaultRowHeight="12.75" x14ac:dyDescent="0.25"/>
  <cols>
    <col min="1" max="1" width="2.42578125" style="36" bestFit="1" customWidth="1"/>
    <col min="2" max="2" width="61.5703125" style="63" customWidth="1"/>
    <col min="3" max="3" width="64.7109375" style="63" customWidth="1"/>
    <col min="4" max="4" width="7.7109375" style="6" customWidth="1"/>
    <col min="5" max="7" width="6.7109375" style="6" customWidth="1"/>
    <col min="8" max="8" width="4.28515625" style="6" customWidth="1"/>
    <col min="9" max="9" width="2.7109375" style="6" customWidth="1"/>
    <col min="10" max="10" width="8.28515625" style="6" customWidth="1"/>
    <col min="11" max="13" width="6.7109375" style="6" customWidth="1"/>
    <col min="14" max="14" width="4.28515625" style="6" customWidth="1"/>
    <col min="15" max="15" width="2.7109375" style="6" customWidth="1"/>
    <col min="16" max="16" width="8.28515625" style="6" customWidth="1"/>
    <col min="17" max="19" width="6.7109375" style="6" customWidth="1"/>
    <col min="20" max="20" width="4.28515625" style="6" customWidth="1"/>
    <col min="21" max="21" width="2.7109375" style="5" customWidth="1"/>
    <col min="22" max="16384" width="9.140625" style="6"/>
  </cols>
  <sheetData>
    <row r="1" spans="1:22" ht="18" x14ac:dyDescent="0.25">
      <c r="B1" s="83" t="s">
        <v>55</v>
      </c>
      <c r="C1" s="84" t="str">
        <f>NAW!C14</f>
        <v>Piet</v>
      </c>
      <c r="D1" s="79" t="s">
        <v>124</v>
      </c>
      <c r="E1" s="13" t="str">
        <f>NAW!C2</f>
        <v>2013 - 2014</v>
      </c>
      <c r="G1" s="13"/>
      <c r="J1" s="78" t="s">
        <v>56</v>
      </c>
      <c r="K1" s="7" t="str">
        <f>NAW!C1</f>
        <v>V43</v>
      </c>
      <c r="L1" s="5"/>
      <c r="N1" s="78" t="s">
        <v>121</v>
      </c>
      <c r="O1" s="7" t="str">
        <f>NAW!C3</f>
        <v>Klein Goldewijk</v>
      </c>
      <c r="P1" s="9"/>
      <c r="Q1" s="9"/>
      <c r="R1" s="9"/>
      <c r="S1" s="7" t="str">
        <f>NAW!C4</f>
        <v>gldc</v>
      </c>
      <c r="T1" s="9"/>
      <c r="U1" s="9"/>
    </row>
    <row r="2" spans="1:22" ht="18" x14ac:dyDescent="0.25">
      <c r="B2" s="61" t="s">
        <v>62</v>
      </c>
      <c r="C2" s="84" t="str">
        <f>NAW!D14</f>
        <v>Leerling 2</v>
      </c>
      <c r="D2" s="10"/>
      <c r="J2" s="8"/>
      <c r="K2" s="8"/>
      <c r="L2" s="8"/>
      <c r="M2" s="8"/>
      <c r="N2" s="8"/>
      <c r="O2" s="8"/>
      <c r="P2" s="8"/>
      <c r="Q2" s="8"/>
      <c r="R2" s="8"/>
      <c r="S2" s="8"/>
    </row>
    <row r="3" spans="1:22" s="5" customFormat="1" ht="15" customHeight="1" x14ac:dyDescent="0.25">
      <c r="A3" s="37"/>
      <c r="B3" s="62"/>
      <c r="C3" s="62"/>
      <c r="D3" s="327" t="s">
        <v>6</v>
      </c>
      <c r="E3" s="320" t="s">
        <v>1</v>
      </c>
      <c r="F3" s="320"/>
      <c r="G3" s="321"/>
      <c r="H3" s="39"/>
      <c r="I3" s="10"/>
      <c r="J3" s="324" t="s">
        <v>6</v>
      </c>
      <c r="K3" s="320" t="s">
        <v>1</v>
      </c>
      <c r="L3" s="320"/>
      <c r="M3" s="321"/>
      <c r="N3" s="39"/>
      <c r="O3" s="12"/>
      <c r="P3" s="324" t="s">
        <v>6</v>
      </c>
      <c r="Q3" s="320" t="s">
        <v>1</v>
      </c>
      <c r="R3" s="320"/>
      <c r="S3" s="321"/>
      <c r="T3" s="39"/>
      <c r="U3" s="12"/>
    </row>
    <row r="4" spans="1:22" ht="15.75" x14ac:dyDescent="0.25">
      <c r="B4" s="61" t="s">
        <v>18</v>
      </c>
      <c r="D4" s="328"/>
      <c r="E4" s="322">
        <f>NAW!C7</f>
        <v>41944</v>
      </c>
      <c r="F4" s="322"/>
      <c r="G4" s="323"/>
      <c r="H4" s="40"/>
      <c r="I4" s="14"/>
      <c r="J4" s="325"/>
      <c r="K4" s="322">
        <f>NAW!E7</f>
        <v>41671</v>
      </c>
      <c r="L4" s="322"/>
      <c r="M4" s="323"/>
      <c r="N4" s="40"/>
      <c r="O4" s="14"/>
      <c r="P4" s="325"/>
      <c r="Q4" s="322">
        <f>NAW!G7</f>
        <v>41730</v>
      </c>
      <c r="R4" s="322"/>
      <c r="S4" s="323"/>
      <c r="T4" s="40"/>
      <c r="U4" s="80"/>
      <c r="V4" s="5"/>
    </row>
    <row r="5" spans="1:22" ht="15.75" x14ac:dyDescent="0.25">
      <c r="B5" s="64" t="s">
        <v>57</v>
      </c>
      <c r="C5" s="64" t="s">
        <v>58</v>
      </c>
      <c r="D5" s="329"/>
      <c r="E5" s="16" t="str">
        <f>NAW!C8</f>
        <v>gldc</v>
      </c>
      <c r="F5" s="16" t="str">
        <f>NAW!C9</f>
        <v>brns</v>
      </c>
      <c r="G5" s="17" t="str">
        <f>NAW!C10</f>
        <v>rdth</v>
      </c>
      <c r="H5" s="18" t="s">
        <v>16</v>
      </c>
      <c r="I5" s="15"/>
      <c r="J5" s="326"/>
      <c r="K5" s="19" t="str">
        <f>NAW!E8</f>
        <v>gldc</v>
      </c>
      <c r="L5" s="19" t="str">
        <f>NAW!E9</f>
        <v>brns</v>
      </c>
      <c r="M5" s="20" t="str">
        <f>NAW!E10</f>
        <v>rdth</v>
      </c>
      <c r="N5" s="21" t="s">
        <v>16</v>
      </c>
      <c r="O5" s="15"/>
      <c r="P5" s="326"/>
      <c r="Q5" s="19" t="str">
        <f>NAW!G8</f>
        <v>gldc</v>
      </c>
      <c r="R5" s="19" t="str">
        <f>NAW!G9</f>
        <v>brns</v>
      </c>
      <c r="S5" s="20" t="str">
        <f>NAW!G10</f>
        <v>rdth</v>
      </c>
      <c r="T5" s="21" t="s">
        <v>16</v>
      </c>
      <c r="V5" s="5"/>
    </row>
    <row r="6" spans="1:22" ht="30" customHeight="1" x14ac:dyDescent="0.25">
      <c r="A6" s="36">
        <v>1</v>
      </c>
      <c r="B6" s="65" t="s">
        <v>19</v>
      </c>
      <c r="C6" s="65" t="s">
        <v>116</v>
      </c>
      <c r="D6" s="27" t="str">
        <f>IF(AND(ISBLANK(E6),ISBLANK(F6),ISBLANK(G6))," ",3.5+(AVERAGE(E6:G6)*2.5))</f>
        <v xml:space="preserve"> </v>
      </c>
      <c r="E6" s="264"/>
      <c r="F6" s="264"/>
      <c r="G6" s="265"/>
      <c r="H6" s="266"/>
      <c r="I6" s="29"/>
      <c r="J6" s="76" t="str">
        <f>IF(AND(ISBLANK(K6),ISBLANK(L6),ISBLANK(M6))," ",3.5+(AVERAGE(K6:M6)*2.5))</f>
        <v xml:space="preserve"> </v>
      </c>
      <c r="K6" s="264"/>
      <c r="L6" s="264"/>
      <c r="M6" s="265"/>
      <c r="N6" s="266"/>
      <c r="O6" s="29"/>
      <c r="P6" s="76" t="str">
        <f>IF(AND(ISBLANK(Q6),ISBLANK(R6),ISBLANK(S6))," ",3.5+(AVERAGE(Q6:S6)*2.5))</f>
        <v xml:space="preserve"> </v>
      </c>
      <c r="Q6" s="264"/>
      <c r="R6" s="264"/>
      <c r="S6" s="265"/>
      <c r="T6" s="266"/>
      <c r="U6" s="29"/>
    </row>
    <row r="7" spans="1:22" ht="15" x14ac:dyDescent="0.25">
      <c r="A7" s="36">
        <v>2</v>
      </c>
      <c r="B7" s="65" t="s">
        <v>20</v>
      </c>
      <c r="C7" s="65" t="s">
        <v>117</v>
      </c>
      <c r="D7" s="27" t="str">
        <f t="shared" ref="D7:D10" si="0">IF(AND(ISBLANK(E7),ISBLANK(F7),ISBLANK(G7))," ",3.5+(AVERAGE(E7:G7)*2.5))</f>
        <v xml:space="preserve"> </v>
      </c>
      <c r="E7" s="267"/>
      <c r="F7" s="267"/>
      <c r="G7" s="268"/>
      <c r="H7" s="269"/>
      <c r="I7" s="29"/>
      <c r="J7" s="76" t="str">
        <f t="shared" ref="J7:J10" si="1">IF(AND(ISBLANK(K7),ISBLANK(L7),ISBLANK(M7))," ",3.5+(AVERAGE(K7:M7)*2.5))</f>
        <v xml:space="preserve"> </v>
      </c>
      <c r="K7" s="267"/>
      <c r="L7" s="267"/>
      <c r="M7" s="268"/>
      <c r="N7" s="269"/>
      <c r="O7" s="29"/>
      <c r="P7" s="76" t="str">
        <f t="shared" ref="P7:P10" si="2">IF(AND(ISBLANK(Q7),ISBLANK(R7),ISBLANK(S7))," ",3.5+(AVERAGE(Q7:S7)*2.5))</f>
        <v xml:space="preserve"> </v>
      </c>
      <c r="Q7" s="267"/>
      <c r="R7" s="267"/>
      <c r="S7" s="268"/>
      <c r="T7" s="269"/>
      <c r="U7" s="29"/>
    </row>
    <row r="8" spans="1:22" ht="30" x14ac:dyDescent="0.25">
      <c r="A8" s="36">
        <v>3</v>
      </c>
      <c r="B8" s="65" t="s">
        <v>21</v>
      </c>
      <c r="C8" s="65" t="s">
        <v>118</v>
      </c>
      <c r="D8" s="27" t="str">
        <f t="shared" si="0"/>
        <v xml:space="preserve"> </v>
      </c>
      <c r="E8" s="267"/>
      <c r="F8" s="267"/>
      <c r="G8" s="268"/>
      <c r="H8" s="269"/>
      <c r="I8" s="29"/>
      <c r="J8" s="76" t="str">
        <f t="shared" si="1"/>
        <v xml:space="preserve"> </v>
      </c>
      <c r="K8" s="267"/>
      <c r="L8" s="267"/>
      <c r="M8" s="268"/>
      <c r="N8" s="269"/>
      <c r="O8" s="29"/>
      <c r="P8" s="76" t="str">
        <f t="shared" si="2"/>
        <v xml:space="preserve"> </v>
      </c>
      <c r="Q8" s="267"/>
      <c r="R8" s="267"/>
      <c r="S8" s="268"/>
      <c r="T8" s="269"/>
      <c r="U8" s="29"/>
    </row>
    <row r="9" spans="1:22" ht="45" x14ac:dyDescent="0.25">
      <c r="A9" s="36">
        <v>4</v>
      </c>
      <c r="B9" s="65" t="s">
        <v>22</v>
      </c>
      <c r="C9" s="65" t="s">
        <v>119</v>
      </c>
      <c r="D9" s="27" t="str">
        <f t="shared" si="0"/>
        <v xml:space="preserve"> </v>
      </c>
      <c r="E9" s="270"/>
      <c r="F9" s="270"/>
      <c r="G9" s="271"/>
      <c r="H9" s="272"/>
      <c r="I9" s="29"/>
      <c r="J9" s="76" t="str">
        <f t="shared" si="1"/>
        <v xml:space="preserve"> </v>
      </c>
      <c r="K9" s="270"/>
      <c r="L9" s="270"/>
      <c r="M9" s="271"/>
      <c r="N9" s="272"/>
      <c r="O9" s="29"/>
      <c r="P9" s="76" t="str">
        <f t="shared" si="2"/>
        <v xml:space="preserve"> </v>
      </c>
      <c r="Q9" s="270"/>
      <c r="R9" s="270"/>
      <c r="S9" s="271"/>
      <c r="T9" s="272"/>
      <c r="U9" s="29"/>
    </row>
    <row r="10" spans="1:22" ht="30.75" thickBot="1" x14ac:dyDescent="0.3">
      <c r="A10" s="36">
        <v>5</v>
      </c>
      <c r="B10" s="65" t="s">
        <v>23</v>
      </c>
      <c r="C10" s="65" t="s">
        <v>120</v>
      </c>
      <c r="D10" s="98" t="str">
        <f t="shared" si="0"/>
        <v xml:space="preserve"> </v>
      </c>
      <c r="E10" s="273"/>
      <c r="F10" s="273"/>
      <c r="G10" s="274"/>
      <c r="H10" s="275"/>
      <c r="I10" s="33"/>
      <c r="J10" s="100" t="str">
        <f t="shared" si="1"/>
        <v xml:space="preserve"> </v>
      </c>
      <c r="K10" s="273"/>
      <c r="L10" s="273"/>
      <c r="M10" s="274"/>
      <c r="N10" s="275"/>
      <c r="O10" s="33"/>
      <c r="P10" s="100" t="str">
        <f t="shared" si="2"/>
        <v xml:space="preserve"> </v>
      </c>
      <c r="Q10" s="273"/>
      <c r="R10" s="273"/>
      <c r="S10" s="274"/>
      <c r="T10" s="275"/>
      <c r="U10" s="29"/>
    </row>
    <row r="11" spans="1:22" ht="16.5" thickTop="1" thickBot="1" x14ac:dyDescent="0.3">
      <c r="B11" s="66" t="s">
        <v>24</v>
      </c>
      <c r="C11" s="67"/>
      <c r="D11" s="283" t="str">
        <f>IF(SUM(D6:D10)=0," ",AVERAGE(D6:D10))</f>
        <v xml:space="preserve"> </v>
      </c>
      <c r="E11" s="29"/>
      <c r="F11" s="29"/>
      <c r="G11" s="29"/>
      <c r="H11" s="29"/>
      <c r="I11" s="29"/>
      <c r="J11" s="101" t="str">
        <f>IF(SUM(J6:J10)=0," ",AVERAGE(J6:J10))</f>
        <v xml:space="preserve"> </v>
      </c>
      <c r="K11" s="29"/>
      <c r="L11" s="29"/>
      <c r="M11" s="29"/>
      <c r="N11" s="29"/>
      <c r="O11" s="29"/>
      <c r="P11" s="101" t="str">
        <f>IF(SUM(P6:P10)=0," ",AVERAGE(P6:P10))</f>
        <v xml:space="preserve"> </v>
      </c>
      <c r="Q11" s="29"/>
      <c r="R11" s="29"/>
      <c r="S11" s="29"/>
      <c r="T11" s="29"/>
      <c r="U11" s="29"/>
    </row>
    <row r="12" spans="1:22" s="5" customFormat="1" ht="15.75" thickTop="1" x14ac:dyDescent="0.25">
      <c r="A12" s="37"/>
      <c r="B12" s="68"/>
      <c r="C12" s="72" t="s">
        <v>185</v>
      </c>
      <c r="D12" s="314"/>
      <c r="E12" s="315"/>
      <c r="F12" s="315"/>
      <c r="G12" s="315"/>
      <c r="H12" s="316"/>
      <c r="I12" s="35"/>
      <c r="J12" s="314"/>
      <c r="K12" s="315"/>
      <c r="L12" s="315"/>
      <c r="M12" s="315"/>
      <c r="N12" s="316"/>
      <c r="O12" s="35"/>
      <c r="P12" s="314"/>
      <c r="Q12" s="315"/>
      <c r="R12" s="315"/>
      <c r="S12" s="315"/>
      <c r="T12" s="316"/>
      <c r="U12" s="11"/>
    </row>
    <row r="13" spans="1:22" s="5" customFormat="1" ht="15.75" x14ac:dyDescent="0.25">
      <c r="A13" s="37"/>
      <c r="B13" s="69" t="s">
        <v>25</v>
      </c>
      <c r="C13" s="62"/>
      <c r="D13" s="317"/>
      <c r="E13" s="318"/>
      <c r="F13" s="318"/>
      <c r="G13" s="318"/>
      <c r="H13" s="319"/>
      <c r="I13" s="35"/>
      <c r="J13" s="317"/>
      <c r="K13" s="318"/>
      <c r="L13" s="318"/>
      <c r="M13" s="318"/>
      <c r="N13" s="319"/>
      <c r="O13" s="35"/>
      <c r="P13" s="317"/>
      <c r="Q13" s="318"/>
      <c r="R13" s="318"/>
      <c r="S13" s="318"/>
      <c r="T13" s="319"/>
      <c r="U13" s="22"/>
    </row>
    <row r="14" spans="1:22" s="5" customFormat="1" ht="15.75" x14ac:dyDescent="0.25">
      <c r="A14" s="37"/>
      <c r="B14" s="64" t="s">
        <v>57</v>
      </c>
      <c r="C14" s="64" t="s">
        <v>58</v>
      </c>
      <c r="D14" s="26"/>
      <c r="E14" s="23"/>
      <c r="F14" s="23"/>
      <c r="G14" s="23"/>
      <c r="H14" s="23"/>
      <c r="I14" s="24"/>
      <c r="J14" s="77"/>
      <c r="K14" s="23"/>
      <c r="L14" s="23"/>
      <c r="M14" s="23"/>
      <c r="N14" s="23"/>
      <c r="O14" s="24"/>
      <c r="P14" s="77"/>
      <c r="Q14" s="23"/>
      <c r="R14" s="23"/>
      <c r="S14" s="23"/>
      <c r="T14" s="23"/>
      <c r="U14" s="24"/>
    </row>
    <row r="15" spans="1:22" ht="45.75" customHeight="1" x14ac:dyDescent="0.25">
      <c r="A15" s="36">
        <v>1</v>
      </c>
      <c r="B15" s="65" t="s">
        <v>26</v>
      </c>
      <c r="C15" s="65" t="s">
        <v>32</v>
      </c>
      <c r="D15" s="27" t="str">
        <f>IF(AND(ISBLANK(E15),ISBLANK(F15),ISBLANK(G15))," ",3.5+(AVERAGE(E15:G15)*2.5))</f>
        <v xml:space="preserve"> </v>
      </c>
      <c r="E15" s="276"/>
      <c r="F15" s="276"/>
      <c r="G15" s="277"/>
      <c r="H15" s="266"/>
      <c r="I15" s="29"/>
      <c r="J15" s="76" t="str">
        <f>IF(AND(ISBLANK(K15),ISBLANK(L15),ISBLANK(M15))," ",3.5+(AVERAGE(K15:M15)*2.5))</f>
        <v xml:space="preserve"> </v>
      </c>
      <c r="K15" s="276"/>
      <c r="L15" s="276"/>
      <c r="M15" s="277"/>
      <c r="N15" s="28"/>
      <c r="O15" s="29"/>
      <c r="P15" s="76" t="str">
        <f>IF(AND(ISBLANK(Q15),ISBLANK(R15),ISBLANK(S15))," ",3.5+(AVERAGE(Q15:S15)*2.5))</f>
        <v xml:space="preserve"> </v>
      </c>
      <c r="Q15" s="276"/>
      <c r="R15" s="276"/>
      <c r="S15" s="277"/>
      <c r="T15" s="266"/>
      <c r="U15" s="29"/>
    </row>
    <row r="16" spans="1:22" ht="15" customHeight="1" x14ac:dyDescent="0.25">
      <c r="A16" s="36">
        <v>2</v>
      </c>
      <c r="B16" s="65" t="s">
        <v>35</v>
      </c>
      <c r="C16" s="65" t="s">
        <v>37</v>
      </c>
      <c r="D16" s="27" t="str">
        <f t="shared" ref="D16:D22" si="3">IF(AND(ISBLANK(E16),ISBLANK(F16),ISBLANK(G16))," ",3.5+(AVERAGE(E16:G16)*2.5))</f>
        <v xml:space="preserve"> </v>
      </c>
      <c r="E16" s="276"/>
      <c r="F16" s="276"/>
      <c r="G16" s="277"/>
      <c r="H16" s="278"/>
      <c r="I16" s="29"/>
      <c r="J16" s="76" t="str">
        <f t="shared" ref="J16:J22" si="4">IF(AND(ISBLANK(K16),ISBLANK(L16),ISBLANK(M16))," ",3.5+(AVERAGE(K16:M16)*2.5))</f>
        <v xml:space="preserve"> </v>
      </c>
      <c r="K16" s="276"/>
      <c r="L16" s="276"/>
      <c r="M16" s="277"/>
      <c r="N16" s="34"/>
      <c r="O16" s="29"/>
      <c r="P16" s="76" t="str">
        <f t="shared" ref="P16:P22" si="5">IF(AND(ISBLANK(Q16),ISBLANK(R16),ISBLANK(S16))," ",3.5+(AVERAGE(Q16:S16)*2.5))</f>
        <v xml:space="preserve"> </v>
      </c>
      <c r="Q16" s="276"/>
      <c r="R16" s="276"/>
      <c r="S16" s="277"/>
      <c r="T16" s="278"/>
      <c r="U16" s="29"/>
    </row>
    <row r="17" spans="1:21" ht="15" x14ac:dyDescent="0.25">
      <c r="A17" s="36">
        <v>3</v>
      </c>
      <c r="B17" s="65" t="s">
        <v>36</v>
      </c>
      <c r="C17" s="65" t="s">
        <v>33</v>
      </c>
      <c r="D17" s="27" t="str">
        <f t="shared" si="3"/>
        <v xml:space="preserve"> </v>
      </c>
      <c r="E17" s="276"/>
      <c r="F17" s="276"/>
      <c r="G17" s="277"/>
      <c r="H17" s="278"/>
      <c r="I17" s="29"/>
      <c r="J17" s="76" t="str">
        <f t="shared" si="4"/>
        <v xml:space="preserve"> </v>
      </c>
      <c r="K17" s="276"/>
      <c r="L17" s="276"/>
      <c r="M17" s="277"/>
      <c r="N17" s="34"/>
      <c r="O17" s="29"/>
      <c r="P17" s="76" t="str">
        <f t="shared" si="5"/>
        <v xml:space="preserve"> </v>
      </c>
      <c r="Q17" s="276"/>
      <c r="R17" s="276"/>
      <c r="S17" s="277"/>
      <c r="T17" s="278"/>
      <c r="U17" s="29"/>
    </row>
    <row r="18" spans="1:21" ht="30" x14ac:dyDescent="0.25">
      <c r="A18" s="36">
        <v>4</v>
      </c>
      <c r="B18" s="65" t="s">
        <v>27</v>
      </c>
      <c r="C18" s="65" t="s">
        <v>38</v>
      </c>
      <c r="D18" s="27" t="str">
        <f t="shared" si="3"/>
        <v xml:space="preserve"> </v>
      </c>
      <c r="E18" s="276"/>
      <c r="F18" s="276"/>
      <c r="G18" s="277"/>
      <c r="H18" s="278"/>
      <c r="I18" s="29"/>
      <c r="J18" s="76" t="str">
        <f t="shared" si="4"/>
        <v xml:space="preserve"> </v>
      </c>
      <c r="K18" s="276"/>
      <c r="L18" s="276"/>
      <c r="M18" s="277"/>
      <c r="N18" s="34"/>
      <c r="O18" s="29"/>
      <c r="P18" s="76" t="str">
        <f t="shared" si="5"/>
        <v xml:space="preserve"> </v>
      </c>
      <c r="Q18" s="276"/>
      <c r="R18" s="276"/>
      <c r="S18" s="277"/>
      <c r="T18" s="278"/>
      <c r="U18" s="29"/>
    </row>
    <row r="19" spans="1:21" ht="30" x14ac:dyDescent="0.25">
      <c r="A19" s="36">
        <v>5</v>
      </c>
      <c r="B19" s="65" t="s">
        <v>28</v>
      </c>
      <c r="C19" s="65" t="s">
        <v>34</v>
      </c>
      <c r="D19" s="27" t="str">
        <f t="shared" si="3"/>
        <v xml:space="preserve"> </v>
      </c>
      <c r="E19" s="276"/>
      <c r="F19" s="276"/>
      <c r="G19" s="277"/>
      <c r="H19" s="269"/>
      <c r="I19" s="29"/>
      <c r="J19" s="76" t="str">
        <f t="shared" si="4"/>
        <v xml:space="preserve"> </v>
      </c>
      <c r="K19" s="276"/>
      <c r="L19" s="276"/>
      <c r="M19" s="277"/>
      <c r="N19" s="30"/>
      <c r="O19" s="29"/>
      <c r="P19" s="76" t="str">
        <f t="shared" si="5"/>
        <v xml:space="preserve"> </v>
      </c>
      <c r="Q19" s="267"/>
      <c r="R19" s="267"/>
      <c r="S19" s="268"/>
      <c r="T19" s="269"/>
      <c r="U19" s="29"/>
    </row>
    <row r="20" spans="1:21" ht="30" x14ac:dyDescent="0.25">
      <c r="A20" s="36">
        <v>6</v>
      </c>
      <c r="B20" s="65" t="s">
        <v>54</v>
      </c>
      <c r="C20" s="65" t="s">
        <v>59</v>
      </c>
      <c r="D20" s="27" t="str">
        <f t="shared" si="3"/>
        <v xml:space="preserve"> </v>
      </c>
      <c r="E20" s="276"/>
      <c r="F20" s="276"/>
      <c r="G20" s="277"/>
      <c r="H20" s="269"/>
      <c r="I20" s="29"/>
      <c r="J20" s="76" t="str">
        <f t="shared" si="4"/>
        <v xml:space="preserve"> </v>
      </c>
      <c r="K20" s="276"/>
      <c r="L20" s="276"/>
      <c r="M20" s="277"/>
      <c r="N20" s="30"/>
      <c r="O20" s="29"/>
      <c r="P20" s="76" t="str">
        <f t="shared" si="5"/>
        <v xml:space="preserve"> </v>
      </c>
      <c r="Q20" s="267"/>
      <c r="R20" s="267"/>
      <c r="S20" s="268"/>
      <c r="T20" s="269"/>
      <c r="U20" s="29"/>
    </row>
    <row r="21" spans="1:21" ht="30" x14ac:dyDescent="0.25">
      <c r="A21" s="36">
        <v>7</v>
      </c>
      <c r="B21" s="65" t="s">
        <v>30</v>
      </c>
      <c r="C21" s="65" t="s">
        <v>60</v>
      </c>
      <c r="D21" s="27" t="str">
        <f t="shared" si="3"/>
        <v xml:space="preserve"> </v>
      </c>
      <c r="E21" s="279"/>
      <c r="F21" s="279"/>
      <c r="G21" s="280"/>
      <c r="H21" s="272"/>
      <c r="I21" s="29"/>
      <c r="J21" s="76" t="str">
        <f t="shared" si="4"/>
        <v xml:space="preserve"> </v>
      </c>
      <c r="K21" s="279"/>
      <c r="L21" s="279"/>
      <c r="M21" s="280"/>
      <c r="N21" s="31"/>
      <c r="O21" s="29"/>
      <c r="P21" s="76" t="str">
        <f t="shared" si="5"/>
        <v xml:space="preserve"> </v>
      </c>
      <c r="Q21" s="270"/>
      <c r="R21" s="270"/>
      <c r="S21" s="271"/>
      <c r="T21" s="272"/>
      <c r="U21" s="29"/>
    </row>
    <row r="22" spans="1:21" ht="15.75" thickBot="1" x14ac:dyDescent="0.3">
      <c r="A22" s="36">
        <v>8</v>
      </c>
      <c r="B22" s="70" t="s">
        <v>29</v>
      </c>
      <c r="C22" s="71" t="s">
        <v>31</v>
      </c>
      <c r="D22" s="98" t="str">
        <f t="shared" si="3"/>
        <v xml:space="preserve"> </v>
      </c>
      <c r="E22" s="273"/>
      <c r="F22" s="273"/>
      <c r="G22" s="274"/>
      <c r="H22" s="275"/>
      <c r="I22" s="33"/>
      <c r="J22" s="100" t="str">
        <f t="shared" si="4"/>
        <v xml:space="preserve"> </v>
      </c>
      <c r="K22" s="273"/>
      <c r="L22" s="273"/>
      <c r="M22" s="274"/>
      <c r="N22" s="32"/>
      <c r="O22" s="33"/>
      <c r="P22" s="100" t="str">
        <f t="shared" si="5"/>
        <v xml:space="preserve"> </v>
      </c>
      <c r="Q22" s="273"/>
      <c r="R22" s="273"/>
      <c r="S22" s="274"/>
      <c r="T22" s="275"/>
      <c r="U22" s="29"/>
    </row>
    <row r="23" spans="1:21" ht="16.5" thickTop="1" thickBot="1" x14ac:dyDescent="0.3">
      <c r="B23" s="66" t="s">
        <v>24</v>
      </c>
      <c r="C23" s="67"/>
      <c r="D23" s="99" t="str">
        <f>IF(SUM(D15:D22)=0," ",AVERAGE(D15:D22))</f>
        <v xml:space="preserve"> </v>
      </c>
      <c r="E23" s="29"/>
      <c r="F23" s="29"/>
      <c r="G23" s="29"/>
      <c r="H23" s="29"/>
      <c r="I23" s="29"/>
      <c r="J23" s="101" t="str">
        <f>IF(SUM(J15:J22)=0," ",AVERAGE(J15:J22))</f>
        <v xml:space="preserve"> </v>
      </c>
      <c r="K23" s="29"/>
      <c r="L23" s="29"/>
      <c r="M23" s="29"/>
      <c r="N23" s="29"/>
      <c r="O23" s="29"/>
      <c r="P23" s="101" t="str">
        <f>IF(SUM(P15:P22)=0," ",AVERAGE(P15:P22))</f>
        <v xml:space="preserve"> </v>
      </c>
      <c r="Q23" s="29"/>
      <c r="R23" s="29"/>
      <c r="S23" s="29"/>
      <c r="T23" s="29"/>
      <c r="U23" s="29"/>
    </row>
    <row r="24" spans="1:21" s="5" customFormat="1" ht="15.75" thickTop="1" x14ac:dyDescent="0.25">
      <c r="A24" s="37"/>
      <c r="B24" s="68"/>
      <c r="C24" s="72" t="s">
        <v>185</v>
      </c>
      <c r="D24" s="314"/>
      <c r="E24" s="315"/>
      <c r="F24" s="315"/>
      <c r="G24" s="315"/>
      <c r="H24" s="316"/>
      <c r="I24" s="35"/>
      <c r="J24" s="314"/>
      <c r="K24" s="315"/>
      <c r="L24" s="315"/>
      <c r="M24" s="315"/>
      <c r="N24" s="316"/>
      <c r="O24" s="35"/>
      <c r="P24" s="314"/>
      <c r="Q24" s="315"/>
      <c r="R24" s="315"/>
      <c r="S24" s="315"/>
      <c r="T24" s="316"/>
      <c r="U24" s="11"/>
    </row>
    <row r="25" spans="1:21" s="5" customFormat="1" ht="15.75" x14ac:dyDescent="0.25">
      <c r="A25" s="37"/>
      <c r="B25" s="69" t="s">
        <v>39</v>
      </c>
      <c r="C25" s="62"/>
      <c r="D25" s="317"/>
      <c r="E25" s="318"/>
      <c r="F25" s="318"/>
      <c r="G25" s="318"/>
      <c r="H25" s="319"/>
      <c r="I25" s="35"/>
      <c r="J25" s="317"/>
      <c r="K25" s="318"/>
      <c r="L25" s="318"/>
      <c r="M25" s="318"/>
      <c r="N25" s="319"/>
      <c r="O25" s="35"/>
      <c r="P25" s="317"/>
      <c r="Q25" s="318"/>
      <c r="R25" s="318"/>
      <c r="S25" s="318"/>
      <c r="T25" s="319"/>
      <c r="U25" s="22"/>
    </row>
    <row r="26" spans="1:21" s="5" customFormat="1" ht="15.75" x14ac:dyDescent="0.25">
      <c r="A26" s="37"/>
      <c r="B26" s="64" t="s">
        <v>57</v>
      </c>
      <c r="C26" s="64" t="s">
        <v>58</v>
      </c>
      <c r="D26" s="26"/>
      <c r="E26" s="23"/>
      <c r="F26" s="23"/>
      <c r="G26" s="23"/>
      <c r="H26" s="23"/>
      <c r="I26" s="24"/>
      <c r="J26" s="77"/>
      <c r="K26" s="23"/>
      <c r="L26" s="23"/>
      <c r="M26" s="23"/>
      <c r="N26" s="23"/>
      <c r="O26" s="24"/>
      <c r="P26" s="77"/>
      <c r="Q26" s="23"/>
      <c r="R26" s="23"/>
      <c r="S26" s="23"/>
      <c r="T26" s="23"/>
      <c r="U26" s="24"/>
    </row>
    <row r="27" spans="1:21" ht="30" x14ac:dyDescent="0.25">
      <c r="A27" s="36">
        <v>1</v>
      </c>
      <c r="B27" s="71" t="s">
        <v>40</v>
      </c>
      <c r="C27" s="71" t="s">
        <v>45</v>
      </c>
      <c r="D27" s="27" t="str">
        <f>IF(AND(ISBLANK(E27),ISBLANK(F27),ISBLANK(G27))," ",3.5+(AVERAGE(E27:G27)*2.5))</f>
        <v xml:space="preserve"> </v>
      </c>
      <c r="E27" s="264"/>
      <c r="F27" s="264"/>
      <c r="G27" s="265"/>
      <c r="H27" s="266"/>
      <c r="I27" s="29"/>
      <c r="J27" s="76" t="str">
        <f>IF(AND(ISBLANK(K27),ISBLANK(L27),ISBLANK(M27))," ",3.5+(AVERAGE(K27:M27)*2.5))</f>
        <v xml:space="preserve"> </v>
      </c>
      <c r="K27" s="264"/>
      <c r="L27" s="264"/>
      <c r="M27" s="265"/>
      <c r="N27" s="266"/>
      <c r="O27" s="29"/>
      <c r="P27" s="76" t="str">
        <f>IF(AND(ISBLANK(Q27),ISBLANK(R27),ISBLANK(S27))," ",3.5+(AVERAGE(Q27:S27)*2.5))</f>
        <v xml:space="preserve"> </v>
      </c>
      <c r="Q27" s="276"/>
      <c r="R27" s="276"/>
      <c r="S27" s="277"/>
      <c r="T27" s="266"/>
      <c r="U27" s="29"/>
    </row>
    <row r="28" spans="1:21" ht="30" x14ac:dyDescent="0.25">
      <c r="A28" s="36">
        <v>2</v>
      </c>
      <c r="B28" s="71" t="s">
        <v>41</v>
      </c>
      <c r="C28" s="71" t="s">
        <v>65</v>
      </c>
      <c r="D28" s="27" t="str">
        <f t="shared" ref="D28:D31" si="6">IF(AND(ISBLANK(E28),ISBLANK(F28),ISBLANK(G28))," ",3.5+(AVERAGE(E28:G28)*2.5))</f>
        <v xml:space="preserve"> </v>
      </c>
      <c r="E28" s="267"/>
      <c r="F28" s="267"/>
      <c r="G28" s="268"/>
      <c r="H28" s="269"/>
      <c r="I28" s="29"/>
      <c r="J28" s="76" t="str">
        <f t="shared" ref="J28:J31" si="7">IF(AND(ISBLANK(K28),ISBLANK(L28),ISBLANK(M28))," ",3.5+(AVERAGE(K28:M28)*2.5))</f>
        <v xml:space="preserve"> </v>
      </c>
      <c r="K28" s="267"/>
      <c r="L28" s="267"/>
      <c r="M28" s="268"/>
      <c r="N28" s="269"/>
      <c r="O28" s="29"/>
      <c r="P28" s="76" t="str">
        <f t="shared" ref="P28:P31" si="8">IF(AND(ISBLANK(Q28),ISBLANK(R28),ISBLANK(S28))," ",3.5+(AVERAGE(Q28:S28)*2.5))</f>
        <v xml:space="preserve"> </v>
      </c>
      <c r="Q28" s="267"/>
      <c r="R28" s="267"/>
      <c r="S28" s="268"/>
      <c r="T28" s="269"/>
      <c r="U28" s="29"/>
    </row>
    <row r="29" spans="1:21" ht="30" x14ac:dyDescent="0.25">
      <c r="A29" s="36">
        <v>3</v>
      </c>
      <c r="B29" s="71" t="s">
        <v>42</v>
      </c>
      <c r="C29" s="71" t="s">
        <v>46</v>
      </c>
      <c r="D29" s="27" t="str">
        <f t="shared" si="6"/>
        <v xml:space="preserve"> </v>
      </c>
      <c r="E29" s="267"/>
      <c r="F29" s="267"/>
      <c r="G29" s="268"/>
      <c r="H29" s="269"/>
      <c r="I29" s="29"/>
      <c r="J29" s="76" t="str">
        <f t="shared" si="7"/>
        <v xml:space="preserve"> </v>
      </c>
      <c r="K29" s="267"/>
      <c r="L29" s="267"/>
      <c r="M29" s="268"/>
      <c r="N29" s="269"/>
      <c r="O29" s="29"/>
      <c r="P29" s="76" t="str">
        <f t="shared" si="8"/>
        <v xml:space="preserve"> </v>
      </c>
      <c r="Q29" s="267"/>
      <c r="R29" s="267"/>
      <c r="S29" s="268"/>
      <c r="T29" s="269"/>
      <c r="U29" s="29"/>
    </row>
    <row r="30" spans="1:21" ht="30" x14ac:dyDescent="0.25">
      <c r="A30" s="36">
        <v>4</v>
      </c>
      <c r="B30" s="71" t="s">
        <v>44</v>
      </c>
      <c r="C30" s="71" t="s">
        <v>47</v>
      </c>
      <c r="D30" s="27" t="str">
        <f t="shared" si="6"/>
        <v xml:space="preserve"> </v>
      </c>
      <c r="E30" s="267"/>
      <c r="F30" s="267"/>
      <c r="G30" s="268"/>
      <c r="H30" s="281"/>
      <c r="I30" s="29"/>
      <c r="J30" s="76" t="str">
        <f t="shared" si="7"/>
        <v xml:space="preserve"> </v>
      </c>
      <c r="K30" s="267"/>
      <c r="L30" s="267"/>
      <c r="M30" s="268"/>
      <c r="N30" s="272"/>
      <c r="O30" s="29"/>
      <c r="P30" s="76" t="str">
        <f t="shared" si="8"/>
        <v xml:space="preserve"> </v>
      </c>
      <c r="Q30" s="270"/>
      <c r="R30" s="270"/>
      <c r="S30" s="271"/>
      <c r="T30" s="272"/>
      <c r="U30" s="29"/>
    </row>
    <row r="31" spans="1:21" ht="30.75" thickBot="1" x14ac:dyDescent="0.3">
      <c r="A31" s="36">
        <v>5</v>
      </c>
      <c r="B31" s="71" t="s">
        <v>43</v>
      </c>
      <c r="C31" s="71" t="s">
        <v>66</v>
      </c>
      <c r="D31" s="98" t="str">
        <f t="shared" si="6"/>
        <v xml:space="preserve"> </v>
      </c>
      <c r="E31" s="273"/>
      <c r="F31" s="273"/>
      <c r="G31" s="274"/>
      <c r="H31" s="282"/>
      <c r="I31" s="33"/>
      <c r="J31" s="100" t="str">
        <f t="shared" si="7"/>
        <v xml:space="preserve"> </v>
      </c>
      <c r="K31" s="273"/>
      <c r="L31" s="273"/>
      <c r="M31" s="274"/>
      <c r="N31" s="275"/>
      <c r="O31" s="33"/>
      <c r="P31" s="100" t="str">
        <f t="shared" si="8"/>
        <v xml:space="preserve"> </v>
      </c>
      <c r="Q31" s="273"/>
      <c r="R31" s="273"/>
      <c r="S31" s="274"/>
      <c r="T31" s="275"/>
      <c r="U31" s="29"/>
    </row>
    <row r="32" spans="1:21" ht="16.5" thickTop="1" thickBot="1" x14ac:dyDescent="0.3">
      <c r="B32" s="66" t="s">
        <v>24</v>
      </c>
      <c r="C32" s="67"/>
      <c r="D32" s="99" t="str">
        <f>IF(SUM(D27:D31)=0," ",AVERAGE(D27:D31))</f>
        <v xml:space="preserve"> </v>
      </c>
      <c r="E32" s="29"/>
      <c r="F32" s="29"/>
      <c r="G32" s="29"/>
      <c r="H32" s="29"/>
      <c r="I32" s="29"/>
      <c r="J32" s="101" t="str">
        <f>IF(SUM(J27:J31)=0," ",AVERAGE(J27:J31))</f>
        <v xml:space="preserve"> </v>
      </c>
      <c r="K32" s="29"/>
      <c r="L32" s="29"/>
      <c r="M32" s="29"/>
      <c r="N32" s="29"/>
      <c r="O32" s="29"/>
      <c r="P32" s="101" t="str">
        <f>IF(SUM(P27:P31)=0," ",AVERAGE(P27:P31))</f>
        <v xml:space="preserve"> </v>
      </c>
      <c r="Q32" s="29"/>
      <c r="R32" s="29"/>
      <c r="S32" s="29"/>
      <c r="T32" s="29"/>
      <c r="U32" s="29"/>
    </row>
    <row r="33" spans="1:21" s="5" customFormat="1" ht="15.75" thickTop="1" x14ac:dyDescent="0.25">
      <c r="A33" s="37"/>
      <c r="B33" s="67"/>
      <c r="C33" s="72" t="s">
        <v>185</v>
      </c>
      <c r="D33" s="314"/>
      <c r="E33" s="315"/>
      <c r="F33" s="315"/>
      <c r="G33" s="315"/>
      <c r="H33" s="316"/>
      <c r="I33" s="35"/>
      <c r="J33" s="314"/>
      <c r="K33" s="315"/>
      <c r="L33" s="315"/>
      <c r="M33" s="315"/>
      <c r="N33" s="316"/>
      <c r="O33" s="35"/>
      <c r="P33" s="314"/>
      <c r="Q33" s="315"/>
      <c r="R33" s="315"/>
      <c r="S33" s="315"/>
      <c r="T33" s="316"/>
      <c r="U33" s="11"/>
    </row>
    <row r="34" spans="1:21" s="5" customFormat="1" ht="15.75" x14ac:dyDescent="0.25">
      <c r="A34" s="37"/>
      <c r="B34" s="69" t="s">
        <v>48</v>
      </c>
      <c r="C34" s="62"/>
      <c r="D34" s="317"/>
      <c r="E34" s="318"/>
      <c r="F34" s="318"/>
      <c r="G34" s="318"/>
      <c r="H34" s="319"/>
      <c r="I34" s="35"/>
      <c r="J34" s="317"/>
      <c r="K34" s="318"/>
      <c r="L34" s="318"/>
      <c r="M34" s="318"/>
      <c r="N34" s="319"/>
      <c r="O34" s="35"/>
      <c r="P34" s="317"/>
      <c r="Q34" s="318"/>
      <c r="R34" s="318"/>
      <c r="S34" s="318"/>
      <c r="T34" s="319"/>
      <c r="U34" s="22"/>
    </row>
    <row r="35" spans="1:21" s="5" customFormat="1" ht="15.75" x14ac:dyDescent="0.25">
      <c r="A35" s="37"/>
      <c r="B35" s="64" t="s">
        <v>57</v>
      </c>
      <c r="C35" s="64" t="s">
        <v>58</v>
      </c>
      <c r="D35" s="26"/>
      <c r="E35" s="23"/>
      <c r="F35" s="23"/>
      <c r="G35" s="23"/>
      <c r="H35" s="23"/>
      <c r="I35" s="24"/>
      <c r="J35" s="77"/>
      <c r="K35" s="23"/>
      <c r="L35" s="23"/>
      <c r="M35" s="23"/>
      <c r="N35" s="23"/>
      <c r="O35" s="24"/>
      <c r="P35" s="77"/>
      <c r="Q35" s="23"/>
      <c r="R35" s="23"/>
      <c r="S35" s="23"/>
      <c r="T35" s="23"/>
      <c r="U35" s="24"/>
    </row>
    <row r="36" spans="1:21" ht="15" x14ac:dyDescent="0.25">
      <c r="A36" s="36">
        <v>1</v>
      </c>
      <c r="B36" s="71" t="s">
        <v>49</v>
      </c>
      <c r="C36" s="71" t="s">
        <v>61</v>
      </c>
      <c r="D36" s="27" t="str">
        <f>IF(AND(ISBLANK(E36),ISBLANK(F36),ISBLANK(G36))," ",3.5+(AVERAGE(E36:G36)*2.5))</f>
        <v xml:space="preserve"> </v>
      </c>
      <c r="E36" s="267"/>
      <c r="F36" s="267"/>
      <c r="G36" s="267"/>
      <c r="H36" s="266"/>
      <c r="I36" s="29"/>
      <c r="J36" s="76" t="str">
        <f>IF(AND(ISBLANK(K36),ISBLANK(L36),ISBLANK(M36))," ",3.5+(AVERAGE(K36:M36)*2.5))</f>
        <v xml:space="preserve"> </v>
      </c>
      <c r="K36" s="267"/>
      <c r="L36" s="267"/>
      <c r="M36" s="267"/>
      <c r="N36" s="266"/>
      <c r="O36" s="29"/>
      <c r="P36" s="76" t="str">
        <f>IF(AND(ISBLANK(Q36),ISBLANK(R36),ISBLANK(S36))," ",3.5+(AVERAGE(Q36:S36)*2.5))</f>
        <v xml:space="preserve"> </v>
      </c>
      <c r="Q36" s="276"/>
      <c r="R36" s="276"/>
      <c r="S36" s="277"/>
      <c r="T36" s="266"/>
      <c r="U36" s="29"/>
    </row>
    <row r="37" spans="1:21" ht="30" x14ac:dyDescent="0.25">
      <c r="A37" s="36">
        <v>2</v>
      </c>
      <c r="B37" s="71" t="s">
        <v>50</v>
      </c>
      <c r="C37" s="71" t="s">
        <v>53</v>
      </c>
      <c r="D37" s="27" t="str">
        <f t="shared" ref="D37:D38" si="9">IF(AND(ISBLANK(E37),ISBLANK(F37),ISBLANK(G37))," ",3.5+(AVERAGE(E37:G37)*2.5))</f>
        <v xml:space="preserve"> </v>
      </c>
      <c r="E37" s="267"/>
      <c r="F37" s="267"/>
      <c r="G37" s="267"/>
      <c r="H37" s="269"/>
      <c r="I37" s="29"/>
      <c r="J37" s="76" t="str">
        <f t="shared" ref="J37:J38" si="10">IF(AND(ISBLANK(K37),ISBLANK(L37),ISBLANK(M37))," ",3.5+(AVERAGE(K37:M37)*2.5))</f>
        <v xml:space="preserve"> </v>
      </c>
      <c r="K37" s="267"/>
      <c r="L37" s="267"/>
      <c r="M37" s="267"/>
      <c r="N37" s="269"/>
      <c r="O37" s="29"/>
      <c r="P37" s="76" t="str">
        <f t="shared" ref="P37:P38" si="11">IF(AND(ISBLANK(Q37),ISBLANK(R37),ISBLANK(S37))," ",3.5+(AVERAGE(Q37:S37)*2.5))</f>
        <v xml:space="preserve"> </v>
      </c>
      <c r="Q37" s="267"/>
      <c r="R37" s="267"/>
      <c r="S37" s="268"/>
      <c r="T37" s="269"/>
      <c r="U37" s="29"/>
    </row>
    <row r="38" spans="1:21" ht="45.75" thickBot="1" x14ac:dyDescent="0.3">
      <c r="A38" s="36">
        <v>3</v>
      </c>
      <c r="B38" s="71" t="s">
        <v>51</v>
      </c>
      <c r="C38" s="71" t="s">
        <v>52</v>
      </c>
      <c r="D38" s="98" t="str">
        <f t="shared" si="9"/>
        <v xml:space="preserve"> </v>
      </c>
      <c r="E38" s="273"/>
      <c r="F38" s="273"/>
      <c r="G38" s="274"/>
      <c r="H38" s="275"/>
      <c r="I38" s="29"/>
      <c r="J38" s="100" t="str">
        <f t="shared" si="10"/>
        <v xml:space="preserve"> </v>
      </c>
      <c r="K38" s="273"/>
      <c r="L38" s="273"/>
      <c r="M38" s="274"/>
      <c r="N38" s="275"/>
      <c r="O38" s="29"/>
      <c r="P38" s="100" t="str">
        <f t="shared" si="11"/>
        <v xml:space="preserve"> </v>
      </c>
      <c r="Q38" s="273"/>
      <c r="R38" s="273"/>
      <c r="S38" s="274"/>
      <c r="T38" s="275"/>
      <c r="U38" s="29"/>
    </row>
    <row r="39" spans="1:21" ht="16.5" thickTop="1" thickBot="1" x14ac:dyDescent="0.3">
      <c r="B39" s="66" t="s">
        <v>24</v>
      </c>
      <c r="C39" s="67"/>
      <c r="D39" s="99" t="str">
        <f>IF(SUM(D36:D38)=0," ",AVERAGE(D36:D38))</f>
        <v xml:space="preserve"> </v>
      </c>
      <c r="E39" s="29"/>
      <c r="F39" s="29"/>
      <c r="G39" s="29"/>
      <c r="H39" s="29"/>
      <c r="I39" s="29"/>
      <c r="J39" s="101" t="str">
        <f>IF(SUM(J36:J38)=0," ",AVERAGE(J36:J38))</f>
        <v xml:space="preserve"> </v>
      </c>
      <c r="K39" s="29"/>
      <c r="L39" s="29"/>
      <c r="M39" s="29"/>
      <c r="N39" s="29"/>
      <c r="O39" s="29"/>
      <c r="P39" s="101" t="str">
        <f>IF(SUM(P36:P38)=0," ",AVERAGE(P36:P38))</f>
        <v xml:space="preserve"> </v>
      </c>
      <c r="Q39" s="29"/>
      <c r="R39" s="29"/>
      <c r="S39" s="29"/>
      <c r="T39" s="29"/>
      <c r="U39" s="29"/>
    </row>
    <row r="40" spans="1:21" ht="15.75" thickTop="1" x14ac:dyDescent="0.25">
      <c r="B40" s="66"/>
      <c r="C40" s="72" t="s">
        <v>185</v>
      </c>
      <c r="D40" s="314"/>
      <c r="E40" s="315"/>
      <c r="F40" s="315"/>
      <c r="G40" s="315"/>
      <c r="H40" s="316"/>
      <c r="I40" s="29"/>
      <c r="J40" s="314"/>
      <c r="K40" s="315"/>
      <c r="L40" s="315"/>
      <c r="M40" s="315"/>
      <c r="N40" s="316"/>
      <c r="O40" s="29"/>
      <c r="P40" s="314"/>
      <c r="Q40" s="315"/>
      <c r="R40" s="315"/>
      <c r="S40" s="315"/>
      <c r="T40" s="316"/>
      <c r="U40" s="29"/>
    </row>
    <row r="41" spans="1:21" ht="15" x14ac:dyDescent="0.25">
      <c r="B41" s="6"/>
      <c r="D41" s="317"/>
      <c r="E41" s="318"/>
      <c r="F41" s="318"/>
      <c r="G41" s="318"/>
      <c r="H41" s="319"/>
      <c r="I41" s="35"/>
      <c r="J41" s="317"/>
      <c r="K41" s="318"/>
      <c r="L41" s="318"/>
      <c r="M41" s="318"/>
      <c r="N41" s="319"/>
      <c r="O41" s="35"/>
      <c r="P41" s="317"/>
      <c r="Q41" s="318"/>
      <c r="R41" s="318"/>
      <c r="S41" s="318"/>
      <c r="T41" s="319"/>
      <c r="U41" s="35"/>
    </row>
    <row r="42" spans="1:21" ht="15" x14ac:dyDescent="0.25"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35"/>
    </row>
    <row r="43" spans="1:21" x14ac:dyDescent="0.25"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</row>
    <row r="44" spans="1:21" ht="15" x14ac:dyDescent="0.25">
      <c r="B44" s="62"/>
      <c r="C44" s="62"/>
      <c r="D44" s="82"/>
      <c r="E44" s="82"/>
      <c r="F44" s="82"/>
      <c r="G44" s="82"/>
      <c r="H44" s="82"/>
      <c r="I44" s="35"/>
      <c r="J44" s="82"/>
      <c r="K44" s="82"/>
      <c r="L44" s="82"/>
      <c r="M44" s="82"/>
      <c r="N44" s="82"/>
      <c r="O44" s="35"/>
      <c r="P44" s="82"/>
      <c r="Q44" s="82"/>
      <c r="R44" s="82"/>
      <c r="S44" s="82"/>
      <c r="T44" s="82"/>
      <c r="U44" s="35"/>
    </row>
    <row r="45" spans="1:21" x14ac:dyDescent="0.25">
      <c r="B45" s="62"/>
      <c r="C45" s="62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1" x14ac:dyDescent="0.25">
      <c r="B46" s="62"/>
      <c r="C46" s="62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1:21" x14ac:dyDescent="0.25">
      <c r="B47" s="62"/>
      <c r="C47" s="62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  <row r="48" spans="1:21" x14ac:dyDescent="0.25">
      <c r="B48" s="62"/>
      <c r="C48" s="73" t="s">
        <v>64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</row>
    <row r="49" spans="1:21" x14ac:dyDescent="0.25">
      <c r="B49" s="62"/>
      <c r="C49" s="74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</row>
    <row r="51" spans="1:21" x14ac:dyDescent="0.25">
      <c r="C51" s="73"/>
      <c r="D51" s="25"/>
      <c r="U51" s="6"/>
    </row>
    <row r="52" spans="1:21" x14ac:dyDescent="0.25">
      <c r="A52" s="6"/>
      <c r="C52" s="75"/>
      <c r="U52" s="6"/>
    </row>
    <row r="53" spans="1:21" x14ac:dyDescent="0.25">
      <c r="A53" s="6"/>
      <c r="U53" s="6"/>
    </row>
    <row r="54" spans="1:21" x14ac:dyDescent="0.25">
      <c r="A54" s="6"/>
      <c r="C54" s="73"/>
      <c r="U54" s="6"/>
    </row>
    <row r="55" spans="1:21" x14ac:dyDescent="0.25">
      <c r="A55" s="6"/>
      <c r="C55" s="75"/>
      <c r="U55" s="6"/>
    </row>
    <row r="56" spans="1:21" x14ac:dyDescent="0.25">
      <c r="A56" s="6"/>
      <c r="U56" s="6"/>
    </row>
    <row r="65" spans="1:21" ht="12.75" customHeight="1" x14ac:dyDescent="0.25">
      <c r="U65" s="6"/>
    </row>
    <row r="66" spans="1:21" ht="12.75" customHeight="1" x14ac:dyDescent="0.25">
      <c r="U66" s="6"/>
    </row>
    <row r="67" spans="1:21" ht="12.75" customHeight="1" x14ac:dyDescent="0.25">
      <c r="U67" s="6"/>
    </row>
    <row r="68" spans="1:21" ht="27.75" customHeight="1" x14ac:dyDescent="0.25">
      <c r="A68" s="36">
        <v>1</v>
      </c>
      <c r="B68" s="81" t="str">
        <f>C6</f>
        <v>Zoekt proactief naar trends en ontwikkelingen en bedenkt verbeteracties voor de onderneming</v>
      </c>
      <c r="C68" s="81"/>
      <c r="D68" s="36">
        <v>1</v>
      </c>
      <c r="E68" s="330" t="str">
        <f t="shared" ref="E68:E75" si="12">C15</f>
        <v>Door de kennis die hij heeft opgedaan tijdens het schrijven van het ondernemingsplan is hij vol zelfvertrouwen over de lange termijn doelen die hij voor de onderneming voor ogen heeft</v>
      </c>
      <c r="F68" s="330"/>
      <c r="G68" s="330"/>
      <c r="H68" s="330"/>
      <c r="I68" s="330"/>
      <c r="J68" s="330"/>
      <c r="K68" s="330"/>
      <c r="L68" s="330"/>
      <c r="M68" s="330"/>
      <c r="N68" s="330"/>
      <c r="O68" s="330"/>
      <c r="P68" s="330"/>
      <c r="Q68" s="330"/>
      <c r="R68" s="330"/>
      <c r="S68" s="330"/>
    </row>
    <row r="69" spans="1:21" ht="12.75" customHeight="1" x14ac:dyDescent="0.25">
      <c r="A69" s="36">
        <v>2</v>
      </c>
      <c r="B69" s="81" t="str">
        <f>C7</f>
        <v>Heeft toekomstvisie en communiceert deze actief</v>
      </c>
      <c r="C69" s="81"/>
      <c r="D69" s="36">
        <v>2</v>
      </c>
      <c r="E69" s="6" t="str">
        <f t="shared" si="12"/>
        <v>Durft beslissingen te nemen bij het ontstaan van problemen</v>
      </c>
    </row>
    <row r="70" spans="1:21" ht="12.75" customHeight="1" x14ac:dyDescent="0.25">
      <c r="A70" s="36">
        <v>3</v>
      </c>
      <c r="B70" s="312" t="str">
        <f>C8</f>
        <v>Staat open voor vernieuwingen en heeft initiatieven genomen</v>
      </c>
      <c r="C70" s="312"/>
      <c r="D70" s="36">
        <v>3</v>
      </c>
      <c r="E70" s="6" t="str">
        <f t="shared" si="12"/>
        <v>Gaat zelf actief op zoek naar oplossingen bij problemen</v>
      </c>
    </row>
    <row r="71" spans="1:21" ht="25.5" customHeight="1" x14ac:dyDescent="0.25">
      <c r="A71" s="36">
        <v>4</v>
      </c>
      <c r="B71" s="312" t="str">
        <f>C9</f>
        <v>Ziet kansen voor de onderneming in de toekomst; weet welke kansen de onderneming ten goede komen en is in staat deze mogelijkheden zelfstandig op te pakken</v>
      </c>
      <c r="C71" s="312"/>
      <c r="D71" s="36">
        <v>4</v>
      </c>
      <c r="E71" s="330" t="str">
        <f t="shared" si="12"/>
        <v>Toont verantwoordelijkheid bij het handelen op basis van de diverse deelplannen</v>
      </c>
      <c r="F71" s="330"/>
      <c r="G71" s="330"/>
      <c r="H71" s="330"/>
      <c r="I71" s="330"/>
      <c r="J71" s="330"/>
      <c r="K71" s="330"/>
      <c r="L71" s="330"/>
      <c r="M71" s="330"/>
      <c r="N71" s="330"/>
      <c r="O71" s="330"/>
      <c r="P71" s="330"/>
      <c r="Q71" s="330"/>
      <c r="R71" s="330"/>
      <c r="S71" s="330"/>
      <c r="T71" s="330"/>
      <c r="U71" s="4"/>
    </row>
    <row r="72" spans="1:21" ht="12.75" customHeight="1" x14ac:dyDescent="0.25">
      <c r="A72" s="36">
        <v>5</v>
      </c>
      <c r="B72" s="312" t="str">
        <f>C10</f>
        <v>Is goed in staat om gegevens te analyseren en de risico's af te wegen</v>
      </c>
      <c r="C72" s="312"/>
      <c r="D72" s="36">
        <v>5</v>
      </c>
      <c r="E72" s="330" t="str">
        <f t="shared" si="12"/>
        <v>Is in staat zich aan te passen aan veranderingen die zich voordoen tijdens het schrijven</v>
      </c>
      <c r="F72" s="330"/>
      <c r="G72" s="330"/>
      <c r="H72" s="330"/>
      <c r="I72" s="330"/>
      <c r="J72" s="330"/>
      <c r="K72" s="330"/>
      <c r="L72" s="330"/>
      <c r="M72" s="330"/>
      <c r="N72" s="330"/>
      <c r="O72" s="330"/>
      <c r="P72" s="330"/>
      <c r="Q72" s="330"/>
      <c r="R72" s="330"/>
      <c r="S72" s="330"/>
      <c r="T72" s="330"/>
      <c r="U72" s="4"/>
    </row>
    <row r="73" spans="1:21" ht="12.75" customHeight="1" x14ac:dyDescent="0.25">
      <c r="A73" s="6"/>
      <c r="B73" s="6"/>
      <c r="C73" s="6"/>
      <c r="D73" s="36">
        <v>6</v>
      </c>
      <c r="E73" s="330" t="str">
        <f t="shared" si="12"/>
        <v>Is overtuigd van het ondernemingsplan en is zeker van de te volgen ondernemingsstrategie</v>
      </c>
      <c r="F73" s="330"/>
      <c r="G73" s="330"/>
      <c r="H73" s="330"/>
      <c r="I73" s="330"/>
      <c r="J73" s="330"/>
      <c r="K73" s="330"/>
      <c r="L73" s="330"/>
      <c r="M73" s="330"/>
      <c r="N73" s="330"/>
      <c r="O73" s="330"/>
      <c r="P73" s="330"/>
      <c r="Q73" s="330"/>
      <c r="R73" s="330"/>
      <c r="S73" s="330"/>
      <c r="T73" s="330"/>
      <c r="U73" s="4"/>
    </row>
    <row r="74" spans="1:21" ht="12.75" customHeight="1" x14ac:dyDescent="0.25">
      <c r="A74" s="6"/>
      <c r="B74" s="6"/>
      <c r="C74" s="6"/>
      <c r="D74" s="36">
        <v>7</v>
      </c>
      <c r="E74" s="330" t="str">
        <f t="shared" si="12"/>
        <v>Heeft zelf acties ondernomen ten aanzien van de deelplannen</v>
      </c>
      <c r="F74" s="330"/>
      <c r="G74" s="330"/>
      <c r="H74" s="330"/>
      <c r="I74" s="330"/>
      <c r="J74" s="330"/>
      <c r="K74" s="330"/>
      <c r="L74" s="330"/>
      <c r="M74" s="330"/>
      <c r="N74" s="330"/>
      <c r="O74" s="330"/>
      <c r="P74" s="330"/>
      <c r="Q74" s="330"/>
      <c r="R74" s="330"/>
      <c r="S74" s="330"/>
      <c r="T74" s="330"/>
      <c r="U74" s="4"/>
    </row>
    <row r="75" spans="1:21" ht="12.75" customHeight="1" x14ac:dyDescent="0.25">
      <c r="A75" s="6"/>
      <c r="B75" s="6"/>
      <c r="C75" s="6"/>
      <c r="D75" s="36">
        <v>8</v>
      </c>
      <c r="E75" s="330" t="str">
        <f t="shared" si="12"/>
        <v>Blijft emotioneel stabiel</v>
      </c>
      <c r="F75" s="330"/>
      <c r="G75" s="330"/>
      <c r="H75" s="330"/>
      <c r="I75" s="330"/>
      <c r="J75" s="330"/>
      <c r="K75" s="330"/>
      <c r="L75" s="330"/>
      <c r="M75" s="330"/>
      <c r="N75" s="330"/>
      <c r="O75" s="330"/>
      <c r="P75" s="330"/>
      <c r="Q75" s="330"/>
      <c r="R75" s="330"/>
      <c r="S75" s="330"/>
      <c r="T75" s="330"/>
      <c r="U75" s="4"/>
    </row>
    <row r="76" spans="1:21" x14ac:dyDescent="0.25">
      <c r="D76" s="36"/>
      <c r="E76" s="330"/>
      <c r="F76" s="330"/>
      <c r="G76" s="330"/>
      <c r="H76" s="330"/>
      <c r="I76" s="330"/>
      <c r="J76" s="330"/>
      <c r="K76" s="330"/>
      <c r="L76" s="330"/>
      <c r="M76" s="330"/>
      <c r="N76" s="330"/>
      <c r="O76" s="330"/>
      <c r="P76" s="330"/>
      <c r="Q76" s="330"/>
      <c r="R76" s="330"/>
      <c r="S76" s="330"/>
      <c r="T76" s="330"/>
      <c r="U76" s="4"/>
    </row>
    <row r="77" spans="1:21" x14ac:dyDescent="0.25">
      <c r="D77" s="36"/>
      <c r="E77" s="330"/>
      <c r="F77" s="330"/>
      <c r="G77" s="330"/>
      <c r="H77" s="330"/>
      <c r="I77" s="330"/>
      <c r="J77" s="330"/>
      <c r="K77" s="330"/>
      <c r="L77" s="330"/>
      <c r="M77" s="330"/>
      <c r="N77" s="330"/>
      <c r="O77" s="330"/>
      <c r="P77" s="330"/>
      <c r="Q77" s="330"/>
      <c r="R77" s="330"/>
      <c r="S77" s="330"/>
      <c r="T77" s="330"/>
      <c r="U77" s="4"/>
    </row>
    <row r="78" spans="1:21" x14ac:dyDescent="0.25">
      <c r="D78" s="36"/>
      <c r="E78" s="330"/>
      <c r="F78" s="330"/>
      <c r="G78" s="330"/>
      <c r="H78" s="330"/>
      <c r="I78" s="330"/>
      <c r="J78" s="330"/>
      <c r="K78" s="330"/>
      <c r="L78" s="330"/>
      <c r="M78" s="330"/>
      <c r="N78" s="330"/>
      <c r="O78" s="330"/>
      <c r="P78" s="330"/>
      <c r="Q78" s="330"/>
      <c r="R78" s="330"/>
      <c r="S78" s="330"/>
      <c r="T78" s="330"/>
      <c r="U78" s="4"/>
    </row>
    <row r="79" spans="1:21" x14ac:dyDescent="0.25"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4"/>
    </row>
    <row r="95" spans="1:21" x14ac:dyDescent="0.25">
      <c r="A95" s="6"/>
      <c r="B95" s="6"/>
      <c r="C95" s="6"/>
      <c r="U95" s="6"/>
    </row>
    <row r="96" spans="1:21" x14ac:dyDescent="0.25">
      <c r="A96" s="6"/>
      <c r="B96" s="6"/>
      <c r="C96" s="6"/>
      <c r="U96" s="6"/>
    </row>
    <row r="97" spans="1:21" x14ac:dyDescent="0.25">
      <c r="A97" s="6"/>
      <c r="B97" s="6"/>
      <c r="C97" s="6"/>
      <c r="U97" s="6"/>
    </row>
    <row r="98" spans="1:21" ht="12.75" customHeight="1" x14ac:dyDescent="0.25">
      <c r="A98" s="6"/>
      <c r="B98" s="6"/>
      <c r="C98" s="6"/>
      <c r="U98" s="6"/>
    </row>
    <row r="99" spans="1:21" ht="12.75" customHeight="1" x14ac:dyDescent="0.25">
      <c r="A99" s="6"/>
      <c r="B99" s="6"/>
      <c r="C99" s="6"/>
      <c r="U99" s="6"/>
    </row>
    <row r="100" spans="1:21" ht="12.75" customHeight="1" x14ac:dyDescent="0.25">
      <c r="A100" s="36">
        <v>1</v>
      </c>
      <c r="B100" s="311" t="str">
        <f>B68</f>
        <v>Zoekt proactief naar trends en ontwikkelingen en bedenkt verbeteracties voor de onderneming</v>
      </c>
      <c r="C100" s="311"/>
    </row>
    <row r="101" spans="1:21" x14ac:dyDescent="0.25">
      <c r="A101" s="36">
        <v>2</v>
      </c>
      <c r="B101" s="311" t="str">
        <f>B69</f>
        <v>Heeft toekomstvisie en communiceert deze actief</v>
      </c>
      <c r="C101" s="311"/>
    </row>
    <row r="102" spans="1:21" ht="12.75" customHeight="1" x14ac:dyDescent="0.25">
      <c r="A102" s="36">
        <v>3</v>
      </c>
      <c r="B102" s="311" t="str">
        <f>B70</f>
        <v>Staat open voor vernieuwingen en heeft initiatieven genomen</v>
      </c>
      <c r="C102" s="311"/>
      <c r="D102" s="36">
        <v>1</v>
      </c>
      <c r="E102" s="6" t="str">
        <f>C36</f>
        <v>Vraagt actief om feedback. Wil zichzelf graag verbeteren</v>
      </c>
    </row>
    <row r="103" spans="1:21" ht="27" customHeight="1" x14ac:dyDescent="0.25">
      <c r="A103" s="36">
        <v>4</v>
      </c>
      <c r="B103" s="312" t="str">
        <f>B71</f>
        <v>Ziet kansen voor de onderneming in de toekomst; weet welke kansen de onderneming ten goede komen en is in staat deze mogelijkheden zelfstandig op te pakken</v>
      </c>
      <c r="C103" s="312"/>
      <c r="D103" s="36">
        <v>2</v>
      </c>
      <c r="E103" s="330" t="str">
        <f>C37</f>
        <v>Is gemotiveerd om te leren</v>
      </c>
      <c r="F103" s="330"/>
      <c r="G103" s="330"/>
      <c r="H103" s="330"/>
      <c r="I103" s="330"/>
      <c r="J103" s="330"/>
      <c r="K103" s="330"/>
      <c r="L103" s="330"/>
      <c r="M103" s="330"/>
      <c r="N103" s="330"/>
      <c r="O103" s="330"/>
      <c r="P103" s="330"/>
      <c r="Q103" s="330"/>
      <c r="R103" s="330"/>
      <c r="S103" s="330"/>
      <c r="T103" s="330"/>
      <c r="U103" s="4"/>
    </row>
    <row r="104" spans="1:21" ht="30" customHeight="1" x14ac:dyDescent="0.25">
      <c r="A104" s="36">
        <v>5</v>
      </c>
      <c r="B104" s="311" t="str">
        <f>B72</f>
        <v>Is goed in staat om gegevens te analyseren en de risico's af te wegen</v>
      </c>
      <c r="C104" s="311"/>
      <c r="D104" s="36">
        <v>3</v>
      </c>
      <c r="E104" s="330" t="str">
        <f>C38</f>
        <v>Kijkt zelfkritisch terug op zijn eigen rol binnen het schrijven van het ondernemingsplan en trekt lering uit gebeurtenissen voor de volgende keer</v>
      </c>
      <c r="F104" s="330"/>
      <c r="G104" s="330"/>
      <c r="H104" s="330"/>
      <c r="I104" s="330"/>
      <c r="J104" s="330"/>
      <c r="K104" s="330"/>
      <c r="L104" s="330"/>
      <c r="M104" s="330"/>
      <c r="N104" s="330"/>
      <c r="O104" s="330"/>
      <c r="P104" s="330"/>
      <c r="Q104" s="330"/>
      <c r="R104" s="330"/>
      <c r="S104" s="330"/>
      <c r="T104" s="330"/>
      <c r="U104" s="4"/>
    </row>
    <row r="105" spans="1:21" x14ac:dyDescent="0.25">
      <c r="D105" s="36"/>
      <c r="E105" s="330"/>
      <c r="F105" s="330"/>
      <c r="G105" s="330"/>
      <c r="H105" s="330"/>
      <c r="I105" s="330"/>
      <c r="J105" s="330"/>
      <c r="K105" s="330"/>
      <c r="L105" s="330"/>
      <c r="M105" s="330"/>
      <c r="N105" s="330"/>
      <c r="O105" s="330"/>
      <c r="P105" s="330"/>
      <c r="Q105" s="330"/>
      <c r="R105" s="330"/>
      <c r="S105" s="330"/>
      <c r="T105" s="330"/>
      <c r="U105" s="4"/>
    </row>
    <row r="110" spans="1:21" x14ac:dyDescent="0.25">
      <c r="D110" s="330"/>
      <c r="E110" s="330"/>
      <c r="F110" s="330"/>
      <c r="G110" s="330"/>
      <c r="H110" s="330"/>
      <c r="I110" s="330"/>
      <c r="J110" s="330"/>
      <c r="K110" s="330"/>
      <c r="L110" s="330"/>
      <c r="M110" s="330"/>
      <c r="N110" s="330"/>
      <c r="O110" s="330"/>
      <c r="P110" s="330"/>
      <c r="Q110" s="330"/>
      <c r="R110" s="330"/>
      <c r="S110" s="330"/>
      <c r="T110" s="330"/>
      <c r="U110" s="330"/>
    </row>
    <row r="112" spans="1:21" x14ac:dyDescent="0.25">
      <c r="B112" s="311"/>
      <c r="C112" s="311"/>
    </row>
    <row r="113" spans="1:21" x14ac:dyDescent="0.25">
      <c r="B113" s="311"/>
      <c r="C113" s="311"/>
    </row>
    <row r="114" spans="1:21" x14ac:dyDescent="0.25">
      <c r="B114" s="311"/>
      <c r="C114" s="311"/>
    </row>
    <row r="115" spans="1:21" x14ac:dyDescent="0.25">
      <c r="B115" s="311"/>
      <c r="C115" s="311"/>
    </row>
    <row r="116" spans="1:21" x14ac:dyDescent="0.25">
      <c r="A116" s="6"/>
      <c r="B116" s="311"/>
      <c r="C116" s="311"/>
      <c r="U116" s="6"/>
    </row>
  </sheetData>
  <sheetProtection password="CCB6" sheet="1" objects="1" scenarios="1"/>
  <mergeCells count="47">
    <mergeCell ref="E105:T105"/>
    <mergeCell ref="D110:U110"/>
    <mergeCell ref="B112:C112"/>
    <mergeCell ref="B113:C113"/>
    <mergeCell ref="B114:C114"/>
    <mergeCell ref="B115:C115"/>
    <mergeCell ref="B116:C116"/>
    <mergeCell ref="D3:D5"/>
    <mergeCell ref="E3:G3"/>
    <mergeCell ref="J3:J5"/>
    <mergeCell ref="K3:M3"/>
    <mergeCell ref="E4:G4"/>
    <mergeCell ref="K4:M4"/>
    <mergeCell ref="B70:C70"/>
    <mergeCell ref="B100:C100"/>
    <mergeCell ref="B101:C101"/>
    <mergeCell ref="B102:C102"/>
    <mergeCell ref="B71:C71"/>
    <mergeCell ref="B72:C72"/>
    <mergeCell ref="E73:T73"/>
    <mergeCell ref="E72:T72"/>
    <mergeCell ref="E71:T71"/>
    <mergeCell ref="D24:H25"/>
    <mergeCell ref="J24:N25"/>
    <mergeCell ref="P24:T25"/>
    <mergeCell ref="D33:H34"/>
    <mergeCell ref="J33:N34"/>
    <mergeCell ref="P33:T34"/>
    <mergeCell ref="Q4:S4"/>
    <mergeCell ref="P3:P5"/>
    <mergeCell ref="Q3:S3"/>
    <mergeCell ref="D12:H13"/>
    <mergeCell ref="J12:N13"/>
    <mergeCell ref="P12:T13"/>
    <mergeCell ref="D40:H41"/>
    <mergeCell ref="J40:N41"/>
    <mergeCell ref="P40:T41"/>
    <mergeCell ref="B103:C103"/>
    <mergeCell ref="B104:C104"/>
    <mergeCell ref="E103:T103"/>
    <mergeCell ref="E104:T104"/>
    <mergeCell ref="E74:T74"/>
    <mergeCell ref="E75:T75"/>
    <mergeCell ref="E68:S68"/>
    <mergeCell ref="E76:T76"/>
    <mergeCell ref="E77:T77"/>
    <mergeCell ref="E78:T78"/>
  </mergeCells>
  <phoneticPr fontId="13" type="noConversion"/>
  <conditionalFormatting sqref="D39 J39">
    <cfRule type="cellIs" dxfId="1496" priority="154" operator="between">
      <formula>5.5</formula>
      <formula>7.5</formula>
    </cfRule>
    <cfRule type="cellIs" dxfId="1495" priority="155" operator="between">
      <formula>1</formula>
      <formula>5.5</formula>
    </cfRule>
  </conditionalFormatting>
  <conditionalFormatting sqref="P39">
    <cfRule type="cellIs" dxfId="1494" priority="136" operator="between">
      <formula>5.5</formula>
      <formula>7.5</formula>
    </cfRule>
    <cfRule type="cellIs" dxfId="1493" priority="137" operator="between">
      <formula>1</formula>
      <formula>5.5</formula>
    </cfRule>
  </conditionalFormatting>
  <conditionalFormatting sqref="D11 D14">
    <cfRule type="cellIs" dxfId="1492" priority="217" operator="between">
      <formula>7.5</formula>
      <formula>10</formula>
    </cfRule>
  </conditionalFormatting>
  <conditionalFormatting sqref="D11 D14">
    <cfRule type="cellIs" dxfId="1491" priority="219" operator="between">
      <formula>5.5</formula>
      <formula>7.5</formula>
    </cfRule>
    <cfRule type="cellIs" dxfId="1490" priority="220" operator="between">
      <formula>1</formula>
      <formula>5.5</formula>
    </cfRule>
  </conditionalFormatting>
  <conditionalFormatting sqref="D11">
    <cfRule type="cellIs" dxfId="1489" priority="218" operator="lessThan">
      <formula>0.05</formula>
    </cfRule>
  </conditionalFormatting>
  <conditionalFormatting sqref="D26">
    <cfRule type="cellIs" dxfId="1488" priority="208" operator="between">
      <formula>7.5</formula>
      <formula>10</formula>
    </cfRule>
  </conditionalFormatting>
  <conditionalFormatting sqref="D26">
    <cfRule type="cellIs" dxfId="1487" priority="209" operator="between">
      <formula>5.5</formula>
      <formula>7.5</formula>
    </cfRule>
    <cfRule type="cellIs" dxfId="1486" priority="210" operator="between">
      <formula>1</formula>
      <formula>5.5</formula>
    </cfRule>
  </conditionalFormatting>
  <conditionalFormatting sqref="D35">
    <cfRule type="cellIs" dxfId="1485" priority="200" operator="between">
      <formula>7.5</formula>
      <formula>10</formula>
    </cfRule>
  </conditionalFormatting>
  <conditionalFormatting sqref="D35">
    <cfRule type="cellIs" dxfId="1484" priority="201" operator="between">
      <formula>5.5</formula>
      <formula>7.5</formula>
    </cfRule>
    <cfRule type="cellIs" dxfId="1483" priority="202" operator="between">
      <formula>1</formula>
      <formula>5.5</formula>
    </cfRule>
  </conditionalFormatting>
  <conditionalFormatting sqref="D32">
    <cfRule type="cellIs" dxfId="1482" priority="162" operator="between">
      <formula>7.5</formula>
      <formula>10</formula>
    </cfRule>
  </conditionalFormatting>
  <conditionalFormatting sqref="D32">
    <cfRule type="cellIs" dxfId="1481" priority="164" operator="between">
      <formula>5.5</formula>
      <formula>7.5</formula>
    </cfRule>
    <cfRule type="cellIs" dxfId="1480" priority="165" operator="between">
      <formula>1</formula>
      <formula>5.5</formula>
    </cfRule>
  </conditionalFormatting>
  <conditionalFormatting sqref="D32">
    <cfRule type="cellIs" dxfId="1479" priority="163" operator="lessThan">
      <formula>0.05</formula>
    </cfRule>
  </conditionalFormatting>
  <conditionalFormatting sqref="Q26:S26">
    <cfRule type="colorScale" priority="66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D23">
    <cfRule type="cellIs" dxfId="1478" priority="168" operator="between">
      <formula>7.5</formula>
      <formula>10</formula>
    </cfRule>
  </conditionalFormatting>
  <conditionalFormatting sqref="D23">
    <cfRule type="cellIs" dxfId="1477" priority="170" operator="between">
      <formula>5.5</formula>
      <formula>7.5</formula>
    </cfRule>
    <cfRule type="cellIs" dxfId="1476" priority="171" operator="between">
      <formula>1</formula>
      <formula>5.5</formula>
    </cfRule>
  </conditionalFormatting>
  <conditionalFormatting sqref="D23">
    <cfRule type="cellIs" dxfId="1475" priority="169" operator="lessThan">
      <formula>0.05</formula>
    </cfRule>
  </conditionalFormatting>
  <conditionalFormatting sqref="D39 J39">
    <cfRule type="cellIs" dxfId="1474" priority="152" operator="between">
      <formula>7.5</formula>
      <formula>10</formula>
    </cfRule>
  </conditionalFormatting>
  <conditionalFormatting sqref="D39 J39">
    <cfRule type="cellIs" dxfId="1473" priority="153" operator="lessThan">
      <formula>0.05</formula>
    </cfRule>
  </conditionalFormatting>
  <conditionalFormatting sqref="E39:H39 K39:N39">
    <cfRule type="colorScale" priority="156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Q39:T39">
    <cfRule type="colorScale" priority="151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D6:D10">
    <cfRule type="cellIs" dxfId="1472" priority="142" operator="between">
      <formula>7.5</formula>
      <formula>10</formula>
    </cfRule>
  </conditionalFormatting>
  <conditionalFormatting sqref="D6:D10">
    <cfRule type="cellIs" dxfId="1471" priority="143" operator="between">
      <formula>5.5</formula>
      <formula>7.5</formula>
    </cfRule>
    <cfRule type="cellIs" dxfId="1470" priority="144" operator="between">
      <formula>1</formula>
      <formula>5.5</formula>
    </cfRule>
  </conditionalFormatting>
  <conditionalFormatting sqref="P39">
    <cfRule type="cellIs" dxfId="1469" priority="134" operator="between">
      <formula>7.5</formula>
      <formula>10</formula>
    </cfRule>
  </conditionalFormatting>
  <conditionalFormatting sqref="P39">
    <cfRule type="cellIs" dxfId="1468" priority="135" operator="lessThan">
      <formula>0.05</formula>
    </cfRule>
  </conditionalFormatting>
  <conditionalFormatting sqref="D15:D22">
    <cfRule type="cellIs" dxfId="1467" priority="125" operator="between">
      <formula>7.5</formula>
      <formula>10</formula>
    </cfRule>
  </conditionalFormatting>
  <conditionalFormatting sqref="D15:D22">
    <cfRule type="cellIs" dxfId="1466" priority="126" operator="between">
      <formula>5.5</formula>
      <formula>7.5</formula>
    </cfRule>
    <cfRule type="cellIs" dxfId="1465" priority="127" operator="between">
      <formula>1</formula>
      <formula>5.5</formula>
    </cfRule>
  </conditionalFormatting>
  <conditionalFormatting sqref="J6:J10">
    <cfRule type="cellIs" dxfId="1464" priority="22" operator="between">
      <formula>7.5</formula>
      <formula>10</formula>
    </cfRule>
  </conditionalFormatting>
  <conditionalFormatting sqref="J6:J10">
    <cfRule type="cellIs" dxfId="1463" priority="23" operator="between">
      <formula>5.5</formula>
      <formula>7.5</formula>
    </cfRule>
    <cfRule type="cellIs" dxfId="1462" priority="24" operator="between">
      <formula>1</formula>
      <formula>5.5</formula>
    </cfRule>
  </conditionalFormatting>
  <conditionalFormatting sqref="P6:P10">
    <cfRule type="cellIs" dxfId="1461" priority="19" operator="between">
      <formula>7.5</formula>
      <formula>10</formula>
    </cfRule>
  </conditionalFormatting>
  <conditionalFormatting sqref="P6:P10">
    <cfRule type="cellIs" dxfId="1460" priority="20" operator="between">
      <formula>5.5</formula>
      <formula>7.5</formula>
    </cfRule>
    <cfRule type="cellIs" dxfId="1459" priority="21" operator="between">
      <formula>1</formula>
      <formula>5.5</formula>
    </cfRule>
  </conditionalFormatting>
  <conditionalFormatting sqref="D27:D31">
    <cfRule type="cellIs" dxfId="1458" priority="116" operator="between">
      <formula>7.5</formula>
      <formula>10</formula>
    </cfRule>
  </conditionalFormatting>
  <conditionalFormatting sqref="D27:D31">
    <cfRule type="cellIs" dxfId="1457" priority="117" operator="between">
      <formula>5.5</formula>
      <formula>7.5</formula>
    </cfRule>
    <cfRule type="cellIs" dxfId="1456" priority="118" operator="between">
      <formula>1</formula>
      <formula>5.5</formula>
    </cfRule>
  </conditionalFormatting>
  <conditionalFormatting sqref="P15:P22">
    <cfRule type="cellIs" dxfId="1455" priority="13" operator="between">
      <formula>7.5</formula>
      <formula>10</formula>
    </cfRule>
  </conditionalFormatting>
  <conditionalFormatting sqref="P15:P22">
    <cfRule type="cellIs" dxfId="1454" priority="14" operator="between">
      <formula>5.5</formula>
      <formula>7.5</formula>
    </cfRule>
    <cfRule type="cellIs" dxfId="1453" priority="15" operator="between">
      <formula>1</formula>
      <formula>5.5</formula>
    </cfRule>
  </conditionalFormatting>
  <conditionalFormatting sqref="J27:J31">
    <cfRule type="cellIs" dxfId="1452" priority="10" operator="between">
      <formula>7.5</formula>
      <formula>10</formula>
    </cfRule>
  </conditionalFormatting>
  <conditionalFormatting sqref="J27:J31">
    <cfRule type="cellIs" dxfId="1451" priority="11" operator="between">
      <formula>5.5</formula>
      <formula>7.5</formula>
    </cfRule>
    <cfRule type="cellIs" dxfId="1450" priority="12" operator="between">
      <formula>1</formula>
      <formula>5.5</formula>
    </cfRule>
  </conditionalFormatting>
  <conditionalFormatting sqref="D36:D38">
    <cfRule type="cellIs" dxfId="1449" priority="107" operator="between">
      <formula>7.5</formula>
      <formula>10</formula>
    </cfRule>
  </conditionalFormatting>
  <conditionalFormatting sqref="D36:D38">
    <cfRule type="cellIs" dxfId="1448" priority="108" operator="between">
      <formula>5.5</formula>
      <formula>7.5</formula>
    </cfRule>
    <cfRule type="cellIs" dxfId="1447" priority="109" operator="between">
      <formula>1</formula>
      <formula>5.5</formula>
    </cfRule>
  </conditionalFormatting>
  <conditionalFormatting sqref="J36:J38">
    <cfRule type="cellIs" dxfId="1446" priority="4" operator="between">
      <formula>7.5</formula>
      <formula>10</formula>
    </cfRule>
  </conditionalFormatting>
  <conditionalFormatting sqref="J36:J38">
    <cfRule type="cellIs" dxfId="1445" priority="5" operator="between">
      <formula>5.5</formula>
      <formula>7.5</formula>
    </cfRule>
    <cfRule type="cellIs" dxfId="1444" priority="6" operator="between">
      <formula>1</formula>
      <formula>5.5</formula>
    </cfRule>
  </conditionalFormatting>
  <conditionalFormatting sqref="P36:P38">
    <cfRule type="cellIs" dxfId="1443" priority="1" operator="between">
      <formula>7.5</formula>
      <formula>10</formula>
    </cfRule>
  </conditionalFormatting>
  <conditionalFormatting sqref="P36:P38">
    <cfRule type="cellIs" dxfId="1442" priority="2" operator="between">
      <formula>5.5</formula>
      <formula>7.5</formula>
    </cfRule>
    <cfRule type="cellIs" dxfId="1441" priority="3" operator="between">
      <formula>1</formula>
      <formula>5.5</formula>
    </cfRule>
  </conditionalFormatting>
  <conditionalFormatting sqref="J11 J14">
    <cfRule type="cellIs" dxfId="1440" priority="95" operator="between">
      <formula>7.5</formula>
      <formula>10</formula>
    </cfRule>
  </conditionalFormatting>
  <conditionalFormatting sqref="J11 J14">
    <cfRule type="cellIs" dxfId="1439" priority="97" operator="between">
      <formula>5.5</formula>
      <formula>7.5</formula>
    </cfRule>
    <cfRule type="cellIs" dxfId="1438" priority="98" operator="between">
      <formula>1</formula>
      <formula>5.5</formula>
    </cfRule>
  </conditionalFormatting>
  <conditionalFormatting sqref="J11">
    <cfRule type="cellIs" dxfId="1437" priority="96" operator="lessThan">
      <formula>0.05</formula>
    </cfRule>
  </conditionalFormatting>
  <conditionalFormatting sqref="H36:H38 T6:T10 T15:T22 T36:T38 E15:H22 H27:H31 N36:N38 E6:H11 N27:N31 T27:T31 N6:N10 K11:N11 K14:N22">
    <cfRule type="colorScale" priority="100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J26">
    <cfRule type="cellIs" dxfId="1436" priority="86" operator="between">
      <formula>7.5</formula>
      <formula>10</formula>
    </cfRule>
  </conditionalFormatting>
  <conditionalFormatting sqref="J26">
    <cfRule type="cellIs" dxfId="1435" priority="87" operator="between">
      <formula>5.5</formula>
      <formula>7.5</formula>
    </cfRule>
    <cfRule type="cellIs" dxfId="1434" priority="88" operator="between">
      <formula>1</formula>
      <formula>5.5</formula>
    </cfRule>
  </conditionalFormatting>
  <conditionalFormatting sqref="K26:N26">
    <cfRule type="colorScale" priority="89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J35">
    <cfRule type="cellIs" dxfId="1433" priority="78" operator="between">
      <formula>7.5</formula>
      <formula>10</formula>
    </cfRule>
  </conditionalFormatting>
  <conditionalFormatting sqref="J35">
    <cfRule type="cellIs" dxfId="1432" priority="79" operator="between">
      <formula>5.5</formula>
      <formula>7.5</formula>
    </cfRule>
    <cfRule type="cellIs" dxfId="1431" priority="80" operator="between">
      <formula>1</formula>
      <formula>5.5</formula>
    </cfRule>
  </conditionalFormatting>
  <conditionalFormatting sqref="K35:N35">
    <cfRule type="colorScale" priority="81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P14">
    <cfRule type="cellIs" dxfId="1430" priority="72" operator="between">
      <formula>7.5</formula>
      <formula>10</formula>
    </cfRule>
  </conditionalFormatting>
  <conditionalFormatting sqref="P14">
    <cfRule type="cellIs" dxfId="1429" priority="74" operator="between">
      <formula>5.5</formula>
      <formula>7.5</formula>
    </cfRule>
    <cfRule type="cellIs" dxfId="1428" priority="75" operator="between">
      <formula>1</formula>
      <formula>5.5</formula>
    </cfRule>
  </conditionalFormatting>
  <conditionalFormatting sqref="Q36:S38 Q14:S22 Q11:T11 Q27:S31">
    <cfRule type="colorScale" priority="77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P26">
    <cfRule type="cellIs" dxfId="1427" priority="63" operator="between">
      <formula>7.5</formula>
      <formula>10</formula>
    </cfRule>
  </conditionalFormatting>
  <conditionalFormatting sqref="P26">
    <cfRule type="cellIs" dxfId="1426" priority="64" operator="between">
      <formula>5.5</formula>
      <formula>7.5</formula>
    </cfRule>
    <cfRule type="cellIs" dxfId="1425" priority="65" operator="between">
      <formula>1</formula>
      <formula>5.5</formula>
    </cfRule>
  </conditionalFormatting>
  <conditionalFormatting sqref="P35">
    <cfRule type="cellIs" dxfId="1424" priority="55" operator="between">
      <formula>7.5</formula>
      <formula>10</formula>
    </cfRule>
  </conditionalFormatting>
  <conditionalFormatting sqref="P35">
    <cfRule type="cellIs" dxfId="1423" priority="56" operator="between">
      <formula>5.5</formula>
      <formula>7.5</formula>
    </cfRule>
    <cfRule type="cellIs" dxfId="1422" priority="57" operator="between">
      <formula>1</formula>
      <formula>5.5</formula>
    </cfRule>
  </conditionalFormatting>
  <conditionalFormatting sqref="Q35:S35">
    <cfRule type="colorScale" priority="58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J32">
    <cfRule type="cellIs" dxfId="1421" priority="40" operator="between">
      <formula>7.5</formula>
      <formula>10</formula>
    </cfRule>
  </conditionalFormatting>
  <conditionalFormatting sqref="J32">
    <cfRule type="cellIs" dxfId="1420" priority="42" operator="between">
      <formula>5.5</formula>
      <formula>7.5</formula>
    </cfRule>
    <cfRule type="cellIs" dxfId="1419" priority="43" operator="between">
      <formula>1</formula>
      <formula>5.5</formula>
    </cfRule>
  </conditionalFormatting>
  <conditionalFormatting sqref="J32">
    <cfRule type="cellIs" dxfId="1418" priority="41" operator="lessThan">
      <formula>0.05</formula>
    </cfRule>
  </conditionalFormatting>
  <conditionalFormatting sqref="E32:H32 K32:N32">
    <cfRule type="colorScale" priority="44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J23">
    <cfRule type="cellIs" dxfId="1417" priority="46" operator="between">
      <formula>7.5</formula>
      <formula>10</formula>
    </cfRule>
  </conditionalFormatting>
  <conditionalFormatting sqref="J23">
    <cfRule type="cellIs" dxfId="1416" priority="48" operator="between">
      <formula>5.5</formula>
      <formula>7.5</formula>
    </cfRule>
    <cfRule type="cellIs" dxfId="1415" priority="49" operator="between">
      <formula>1</formula>
      <formula>5.5</formula>
    </cfRule>
  </conditionalFormatting>
  <conditionalFormatting sqref="J23">
    <cfRule type="cellIs" dxfId="1414" priority="47" operator="lessThan">
      <formula>0.05</formula>
    </cfRule>
  </conditionalFormatting>
  <conditionalFormatting sqref="E23:H23 K23:N23">
    <cfRule type="colorScale" priority="50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P32">
    <cfRule type="cellIs" dxfId="1413" priority="35" operator="between">
      <formula>7.5</formula>
      <formula>10</formula>
    </cfRule>
  </conditionalFormatting>
  <conditionalFormatting sqref="P32">
    <cfRule type="cellIs" dxfId="1412" priority="37" operator="between">
      <formula>5.5</formula>
      <formula>7.5</formula>
    </cfRule>
    <cfRule type="cellIs" dxfId="1411" priority="38" operator="between">
      <formula>1</formula>
      <formula>5.5</formula>
    </cfRule>
  </conditionalFormatting>
  <conditionalFormatting sqref="P32">
    <cfRule type="cellIs" dxfId="1410" priority="36" operator="lessThan">
      <formula>0.05</formula>
    </cfRule>
  </conditionalFormatting>
  <conditionalFormatting sqref="P11">
    <cfRule type="cellIs" dxfId="1409" priority="51" operator="between">
      <formula>7.5</formula>
      <formula>10</formula>
    </cfRule>
  </conditionalFormatting>
  <conditionalFormatting sqref="P11">
    <cfRule type="cellIs" dxfId="1408" priority="53" operator="between">
      <formula>5.5</formula>
      <formula>7.5</formula>
    </cfRule>
    <cfRule type="cellIs" dxfId="1407" priority="54" operator="between">
      <formula>1</formula>
      <formula>5.5</formula>
    </cfRule>
  </conditionalFormatting>
  <conditionalFormatting sqref="P11">
    <cfRule type="cellIs" dxfId="1406" priority="52" operator="lessThan">
      <formula>0.05</formula>
    </cfRule>
  </conditionalFormatting>
  <conditionalFormatting sqref="Q23:T23">
    <cfRule type="colorScale" priority="45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Q32:T32">
    <cfRule type="colorScale" priority="39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E27:G31">
    <cfRule type="colorScale" priority="34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E36:G38">
    <cfRule type="colorScale" priority="33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P23">
    <cfRule type="cellIs" dxfId="1405" priority="27" operator="between">
      <formula>5.5</formula>
      <formula>7.5</formula>
    </cfRule>
    <cfRule type="cellIs" dxfId="1404" priority="28" operator="between">
      <formula>1</formula>
      <formula>5.5</formula>
    </cfRule>
  </conditionalFormatting>
  <conditionalFormatting sqref="K6:M10">
    <cfRule type="colorScale" priority="32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Q6:S10">
    <cfRule type="colorScale" priority="31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K27:M31">
    <cfRule type="colorScale" priority="30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K36:M38">
    <cfRule type="colorScale" priority="29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P23">
    <cfRule type="cellIs" dxfId="1403" priority="25" operator="between">
      <formula>7.5</formula>
      <formula>10</formula>
    </cfRule>
  </conditionalFormatting>
  <conditionalFormatting sqref="P23">
    <cfRule type="cellIs" dxfId="1402" priority="26" operator="lessThan">
      <formula>0.05</formula>
    </cfRule>
  </conditionalFormatting>
  <conditionalFormatting sqref="J15:J22">
    <cfRule type="cellIs" dxfId="1401" priority="16" operator="between">
      <formula>7.5</formula>
      <formula>10</formula>
    </cfRule>
  </conditionalFormatting>
  <conditionalFormatting sqref="J15:J22">
    <cfRule type="cellIs" dxfId="1400" priority="17" operator="between">
      <formula>5.5</formula>
      <formula>7.5</formula>
    </cfRule>
    <cfRule type="cellIs" dxfId="1399" priority="18" operator="between">
      <formula>1</formula>
      <formula>5.5</formula>
    </cfRule>
  </conditionalFormatting>
  <conditionalFormatting sqref="P27:P31">
    <cfRule type="cellIs" dxfId="1398" priority="7" operator="between">
      <formula>7.5</formula>
      <formula>10</formula>
    </cfRule>
  </conditionalFormatting>
  <conditionalFormatting sqref="P27:P31">
    <cfRule type="cellIs" dxfId="1397" priority="8" operator="between">
      <formula>5.5</formula>
      <formula>7.5</formula>
    </cfRule>
    <cfRule type="cellIs" dxfId="1396" priority="9" operator="between">
      <formula>1</formula>
      <formula>5.5</formula>
    </cfRule>
  </conditionalFormatting>
  <dataValidations count="1">
    <dataValidation type="whole" allowBlank="1" showInputMessage="1" showErrorMessage="1" error="Er kan alleen 0, 1 of 2 worden ingevuld." sqref="K35:N38 Q35:T38 K26:N32 E26:H32 E35:H38 K14:N23 Q14:T23 Q26:T32 Q6:T11 K6:N11 E6:H11 E14:H23">
      <formula1>0</formula1>
      <formula2>2</formula2>
    </dataValidation>
  </dataValidations>
  <printOptions horizontalCentered="1" verticalCentered="1"/>
  <pageMargins left="0.31496062992125984" right="0.15748031496062992" top="0.35433070866141736" bottom="0.27559055118110237" header="0.31496062992125984" footer="0.19685039370078741"/>
  <pageSetup paperSize="9" scale="60" fitToHeight="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5"/>
  <sheetViews>
    <sheetView zoomScale="70" zoomScaleNormal="70" workbookViewId="0"/>
  </sheetViews>
  <sheetFormatPr defaultRowHeight="12.75" x14ac:dyDescent="0.25"/>
  <cols>
    <col min="1" max="1" width="2.42578125" style="36" bestFit="1" customWidth="1"/>
    <col min="2" max="2" width="61.5703125" style="63" customWidth="1"/>
    <col min="3" max="3" width="64.7109375" style="63" customWidth="1"/>
    <col min="4" max="4" width="7.7109375" style="6" customWidth="1"/>
    <col min="5" max="7" width="6.7109375" style="6" customWidth="1"/>
    <col min="8" max="8" width="4.28515625" style="6" customWidth="1"/>
    <col min="9" max="9" width="2.7109375" style="6" customWidth="1"/>
    <col min="10" max="10" width="8.28515625" style="6" customWidth="1"/>
    <col min="11" max="13" width="6.7109375" style="6" customWidth="1"/>
    <col min="14" max="14" width="4.28515625" style="6" customWidth="1"/>
    <col min="15" max="15" width="2.7109375" style="6" customWidth="1"/>
    <col min="16" max="16" width="8.28515625" style="6" customWidth="1"/>
    <col min="17" max="19" width="6.7109375" style="6" customWidth="1"/>
    <col min="20" max="20" width="4.28515625" style="6" customWidth="1"/>
    <col min="21" max="21" width="2.7109375" style="5" customWidth="1"/>
    <col min="22" max="16384" width="9.140625" style="6"/>
  </cols>
  <sheetData>
    <row r="1" spans="1:22" ht="18" x14ac:dyDescent="0.25">
      <c r="B1" s="83" t="s">
        <v>55</v>
      </c>
      <c r="C1" s="84" t="str">
        <f>NAW!C15</f>
        <v>a</v>
      </c>
      <c r="D1" s="79" t="s">
        <v>124</v>
      </c>
      <c r="E1" s="13" t="str">
        <f>NAW!C2</f>
        <v>2013 - 2014</v>
      </c>
      <c r="G1" s="13"/>
      <c r="J1" s="78" t="s">
        <v>56</v>
      </c>
      <c r="K1" s="7" t="str">
        <f>NAW!C1</f>
        <v>V43</v>
      </c>
      <c r="L1" s="5"/>
      <c r="N1" s="78" t="s">
        <v>121</v>
      </c>
      <c r="O1" s="7" t="str">
        <f>NAW!C3</f>
        <v>Klein Goldewijk</v>
      </c>
      <c r="P1" s="9"/>
      <c r="Q1" s="9"/>
      <c r="R1" s="9"/>
      <c r="S1" s="7" t="str">
        <f>NAW!C4</f>
        <v>gldc</v>
      </c>
      <c r="T1" s="9"/>
      <c r="U1" s="9"/>
    </row>
    <row r="2" spans="1:22" ht="18" x14ac:dyDescent="0.25">
      <c r="B2" s="61" t="s">
        <v>62</v>
      </c>
      <c r="C2" s="84" t="str">
        <f>NAW!D15</f>
        <v>Leerling 3</v>
      </c>
      <c r="D2" s="10"/>
      <c r="J2" s="8"/>
      <c r="K2" s="8"/>
      <c r="L2" s="8"/>
      <c r="M2" s="8"/>
      <c r="N2" s="8"/>
      <c r="O2" s="8"/>
      <c r="P2" s="8"/>
      <c r="Q2" s="8"/>
      <c r="R2" s="8"/>
      <c r="S2" s="8"/>
    </row>
    <row r="3" spans="1:22" s="5" customFormat="1" ht="12.75" customHeight="1" x14ac:dyDescent="0.25">
      <c r="A3" s="37"/>
      <c r="B3" s="62"/>
      <c r="C3" s="62"/>
      <c r="D3" s="327" t="s">
        <v>6</v>
      </c>
      <c r="E3" s="320" t="s">
        <v>1</v>
      </c>
      <c r="F3" s="320"/>
      <c r="G3" s="321"/>
      <c r="H3" s="39"/>
      <c r="I3" s="10"/>
      <c r="J3" s="324" t="s">
        <v>6</v>
      </c>
      <c r="K3" s="320" t="s">
        <v>1</v>
      </c>
      <c r="L3" s="320"/>
      <c r="M3" s="321"/>
      <c r="N3" s="39"/>
      <c r="O3" s="12"/>
      <c r="P3" s="324" t="s">
        <v>6</v>
      </c>
      <c r="Q3" s="320" t="s">
        <v>1</v>
      </c>
      <c r="R3" s="320"/>
      <c r="S3" s="321"/>
      <c r="T3" s="39"/>
      <c r="U3" s="12"/>
    </row>
    <row r="4" spans="1:22" ht="15.75" x14ac:dyDescent="0.25">
      <c r="B4" s="61" t="s">
        <v>18</v>
      </c>
      <c r="D4" s="328"/>
      <c r="E4" s="322">
        <f>NAW!C7</f>
        <v>41944</v>
      </c>
      <c r="F4" s="322"/>
      <c r="G4" s="323"/>
      <c r="H4" s="40"/>
      <c r="I4" s="14"/>
      <c r="J4" s="325"/>
      <c r="K4" s="322">
        <f>NAW!E7</f>
        <v>41671</v>
      </c>
      <c r="L4" s="322"/>
      <c r="M4" s="323"/>
      <c r="N4" s="40"/>
      <c r="O4" s="14"/>
      <c r="P4" s="325"/>
      <c r="Q4" s="322">
        <f>NAW!G7</f>
        <v>41730</v>
      </c>
      <c r="R4" s="322"/>
      <c r="S4" s="323"/>
      <c r="T4" s="40"/>
      <c r="U4" s="80"/>
      <c r="V4" s="5"/>
    </row>
    <row r="5" spans="1:22" ht="15.75" x14ac:dyDescent="0.25">
      <c r="B5" s="64" t="s">
        <v>57</v>
      </c>
      <c r="C5" s="64" t="s">
        <v>58</v>
      </c>
      <c r="D5" s="329"/>
      <c r="E5" s="16" t="str">
        <f>NAW!C8</f>
        <v>gldc</v>
      </c>
      <c r="F5" s="16" t="str">
        <f>NAW!C9</f>
        <v>brns</v>
      </c>
      <c r="G5" s="17" t="str">
        <f>NAW!C10</f>
        <v>rdth</v>
      </c>
      <c r="H5" s="18" t="s">
        <v>16</v>
      </c>
      <c r="I5" s="15"/>
      <c r="J5" s="326"/>
      <c r="K5" s="19" t="str">
        <f>NAW!E8</f>
        <v>gldc</v>
      </c>
      <c r="L5" s="19" t="str">
        <f>NAW!E9</f>
        <v>brns</v>
      </c>
      <c r="M5" s="20" t="str">
        <f>NAW!E10</f>
        <v>rdth</v>
      </c>
      <c r="N5" s="21" t="s">
        <v>16</v>
      </c>
      <c r="O5" s="15"/>
      <c r="P5" s="326"/>
      <c r="Q5" s="19" t="str">
        <f>NAW!G8</f>
        <v>gldc</v>
      </c>
      <c r="R5" s="19" t="str">
        <f>NAW!G9</f>
        <v>brns</v>
      </c>
      <c r="S5" s="20" t="str">
        <f>NAW!G10</f>
        <v>rdth</v>
      </c>
      <c r="T5" s="21" t="s">
        <v>16</v>
      </c>
      <c r="V5" s="5"/>
    </row>
    <row r="6" spans="1:22" ht="45" x14ac:dyDescent="0.25">
      <c r="A6" s="36">
        <v>1</v>
      </c>
      <c r="B6" s="65" t="s">
        <v>19</v>
      </c>
      <c r="C6" s="65" t="s">
        <v>116</v>
      </c>
      <c r="D6" s="27" t="str">
        <f>IF(AND(ISBLANK(E6),ISBLANK(F6),ISBLANK(G6))," ",3.5+(AVERAGE(E6:G6)*2.5))</f>
        <v xml:space="preserve"> </v>
      </c>
      <c r="E6" s="264"/>
      <c r="F6" s="264"/>
      <c r="G6" s="265"/>
      <c r="H6" s="266"/>
      <c r="I6" s="29"/>
      <c r="J6" s="76" t="str">
        <f>IF(AND(ISBLANK(K6),ISBLANK(L6),ISBLANK(M6))," ",3.5+(AVERAGE(K6:M6)*2.5))</f>
        <v xml:space="preserve"> </v>
      </c>
      <c r="K6" s="264"/>
      <c r="L6" s="264"/>
      <c r="M6" s="265"/>
      <c r="N6" s="266"/>
      <c r="O6" s="29"/>
      <c r="P6" s="76" t="str">
        <f>IF(AND(ISBLANK(Q6),ISBLANK(R6),ISBLANK(S6))," ",3.5+(AVERAGE(Q6:S6)*2.5))</f>
        <v xml:space="preserve"> </v>
      </c>
      <c r="Q6" s="264"/>
      <c r="R6" s="264"/>
      <c r="S6" s="265"/>
      <c r="T6" s="266"/>
      <c r="U6" s="29"/>
    </row>
    <row r="7" spans="1:22" ht="15" x14ac:dyDescent="0.25">
      <c r="A7" s="36">
        <v>2</v>
      </c>
      <c r="B7" s="65" t="s">
        <v>20</v>
      </c>
      <c r="C7" s="65" t="s">
        <v>117</v>
      </c>
      <c r="D7" s="27" t="str">
        <f t="shared" ref="D7:D10" si="0">IF(AND(ISBLANK(E7),ISBLANK(F7),ISBLANK(G7))," ",3.5+(AVERAGE(E7:G7)*2.5))</f>
        <v xml:space="preserve"> </v>
      </c>
      <c r="E7" s="267"/>
      <c r="F7" s="267"/>
      <c r="G7" s="268"/>
      <c r="H7" s="269"/>
      <c r="I7" s="29"/>
      <c r="J7" s="76" t="str">
        <f t="shared" ref="J7:J10" si="1">IF(AND(ISBLANK(K7),ISBLANK(L7),ISBLANK(M7))," ",3.5+(AVERAGE(K7:M7)*2.5))</f>
        <v xml:space="preserve"> </v>
      </c>
      <c r="K7" s="267"/>
      <c r="L7" s="267"/>
      <c r="M7" s="268"/>
      <c r="N7" s="269"/>
      <c r="O7" s="29"/>
      <c r="P7" s="76" t="str">
        <f t="shared" ref="P7:P10" si="2">IF(AND(ISBLANK(Q7),ISBLANK(R7),ISBLANK(S7))," ",3.5+(AVERAGE(Q7:S7)*2.5))</f>
        <v xml:space="preserve"> </v>
      </c>
      <c r="Q7" s="267"/>
      <c r="R7" s="267"/>
      <c r="S7" s="268"/>
      <c r="T7" s="269"/>
      <c r="U7" s="29"/>
    </row>
    <row r="8" spans="1:22" ht="30" x14ac:dyDescent="0.25">
      <c r="A8" s="36">
        <v>3</v>
      </c>
      <c r="B8" s="65" t="s">
        <v>21</v>
      </c>
      <c r="C8" s="65" t="s">
        <v>118</v>
      </c>
      <c r="D8" s="27" t="str">
        <f t="shared" si="0"/>
        <v xml:space="preserve"> </v>
      </c>
      <c r="E8" s="267"/>
      <c r="F8" s="267"/>
      <c r="G8" s="268"/>
      <c r="H8" s="269"/>
      <c r="I8" s="29"/>
      <c r="J8" s="76" t="str">
        <f t="shared" si="1"/>
        <v xml:space="preserve"> </v>
      </c>
      <c r="K8" s="267"/>
      <c r="L8" s="267"/>
      <c r="M8" s="268"/>
      <c r="N8" s="269"/>
      <c r="O8" s="29"/>
      <c r="P8" s="76" t="str">
        <f t="shared" si="2"/>
        <v xml:space="preserve"> </v>
      </c>
      <c r="Q8" s="267"/>
      <c r="R8" s="267"/>
      <c r="S8" s="268"/>
      <c r="T8" s="269"/>
      <c r="U8" s="29"/>
    </row>
    <row r="9" spans="1:22" ht="45" x14ac:dyDescent="0.25">
      <c r="A9" s="36">
        <v>4</v>
      </c>
      <c r="B9" s="65" t="s">
        <v>22</v>
      </c>
      <c r="C9" s="65" t="s">
        <v>119</v>
      </c>
      <c r="D9" s="27" t="str">
        <f t="shared" si="0"/>
        <v xml:space="preserve"> </v>
      </c>
      <c r="E9" s="270"/>
      <c r="F9" s="270"/>
      <c r="G9" s="271"/>
      <c r="H9" s="272"/>
      <c r="I9" s="29"/>
      <c r="J9" s="76" t="str">
        <f t="shared" si="1"/>
        <v xml:space="preserve"> </v>
      </c>
      <c r="K9" s="270"/>
      <c r="L9" s="270"/>
      <c r="M9" s="271"/>
      <c r="N9" s="272"/>
      <c r="O9" s="29"/>
      <c r="P9" s="76" t="str">
        <f t="shared" si="2"/>
        <v xml:space="preserve"> </v>
      </c>
      <c r="Q9" s="270"/>
      <c r="R9" s="270"/>
      <c r="S9" s="271"/>
      <c r="T9" s="272"/>
      <c r="U9" s="29"/>
    </row>
    <row r="10" spans="1:22" ht="30.75" thickBot="1" x14ac:dyDescent="0.3">
      <c r="A10" s="36">
        <v>5</v>
      </c>
      <c r="B10" s="65" t="s">
        <v>23</v>
      </c>
      <c r="C10" s="65" t="s">
        <v>120</v>
      </c>
      <c r="D10" s="98" t="str">
        <f t="shared" si="0"/>
        <v xml:space="preserve"> </v>
      </c>
      <c r="E10" s="273"/>
      <c r="F10" s="273"/>
      <c r="G10" s="274"/>
      <c r="H10" s="275"/>
      <c r="I10" s="33"/>
      <c r="J10" s="100" t="str">
        <f t="shared" si="1"/>
        <v xml:space="preserve"> </v>
      </c>
      <c r="K10" s="273"/>
      <c r="L10" s="273"/>
      <c r="M10" s="274"/>
      <c r="N10" s="275"/>
      <c r="O10" s="33"/>
      <c r="P10" s="100" t="str">
        <f t="shared" si="2"/>
        <v xml:space="preserve"> </v>
      </c>
      <c r="Q10" s="273"/>
      <c r="R10" s="273"/>
      <c r="S10" s="274"/>
      <c r="T10" s="275"/>
      <c r="U10" s="29"/>
    </row>
    <row r="11" spans="1:22" ht="16.5" thickTop="1" thickBot="1" x14ac:dyDescent="0.3">
      <c r="B11" s="66" t="s">
        <v>24</v>
      </c>
      <c r="C11" s="67"/>
      <c r="D11" s="283" t="str">
        <f>IF(SUM(D6:D10)=0," ",AVERAGE(D6:D10))</f>
        <v xml:space="preserve"> </v>
      </c>
      <c r="E11" s="29"/>
      <c r="F11" s="29"/>
      <c r="G11" s="29"/>
      <c r="H11" s="29"/>
      <c r="I11" s="29"/>
      <c r="J11" s="101" t="str">
        <f>IF(SUM(J6:J10)=0," ",AVERAGE(J6:J10))</f>
        <v xml:space="preserve"> </v>
      </c>
      <c r="K11" s="29"/>
      <c r="L11" s="29"/>
      <c r="M11" s="29"/>
      <c r="N11" s="29"/>
      <c r="O11" s="29"/>
      <c r="P11" s="101" t="str">
        <f>IF(SUM(P6:P10)=0," ",AVERAGE(P6:P10))</f>
        <v xml:space="preserve"> </v>
      </c>
      <c r="Q11" s="29"/>
      <c r="R11" s="29"/>
      <c r="S11" s="29"/>
      <c r="T11" s="29"/>
      <c r="U11" s="29"/>
    </row>
    <row r="12" spans="1:22" s="5" customFormat="1" ht="15.75" thickTop="1" x14ac:dyDescent="0.25">
      <c r="A12" s="37"/>
      <c r="B12" s="68"/>
      <c r="C12" s="72" t="s">
        <v>185</v>
      </c>
      <c r="D12" s="314"/>
      <c r="E12" s="315"/>
      <c r="F12" s="315"/>
      <c r="G12" s="315"/>
      <c r="H12" s="316"/>
      <c r="I12" s="35"/>
      <c r="J12" s="314"/>
      <c r="K12" s="315"/>
      <c r="L12" s="315"/>
      <c r="M12" s="315"/>
      <c r="N12" s="316"/>
      <c r="O12" s="35"/>
      <c r="P12" s="314"/>
      <c r="Q12" s="315"/>
      <c r="R12" s="315"/>
      <c r="S12" s="315"/>
      <c r="T12" s="316"/>
      <c r="U12" s="11"/>
    </row>
    <row r="13" spans="1:22" s="5" customFormat="1" ht="15.75" x14ac:dyDescent="0.25">
      <c r="A13" s="37"/>
      <c r="B13" s="69" t="s">
        <v>25</v>
      </c>
      <c r="C13" s="62"/>
      <c r="D13" s="317"/>
      <c r="E13" s="318"/>
      <c r="F13" s="318"/>
      <c r="G13" s="318"/>
      <c r="H13" s="319"/>
      <c r="I13" s="35"/>
      <c r="J13" s="317"/>
      <c r="K13" s="318"/>
      <c r="L13" s="318"/>
      <c r="M13" s="318"/>
      <c r="N13" s="319"/>
      <c r="O13" s="35"/>
      <c r="P13" s="317"/>
      <c r="Q13" s="318"/>
      <c r="R13" s="318"/>
      <c r="S13" s="318"/>
      <c r="T13" s="319"/>
      <c r="U13" s="22"/>
    </row>
    <row r="14" spans="1:22" s="5" customFormat="1" ht="15.75" x14ac:dyDescent="0.25">
      <c r="A14" s="37"/>
      <c r="B14" s="64" t="s">
        <v>57</v>
      </c>
      <c r="C14" s="64" t="s">
        <v>58</v>
      </c>
      <c r="D14" s="26"/>
      <c r="E14" s="23"/>
      <c r="F14" s="23"/>
      <c r="G14" s="23"/>
      <c r="H14" s="23"/>
      <c r="I14" s="24"/>
      <c r="J14" s="77"/>
      <c r="K14" s="23"/>
      <c r="L14" s="23"/>
      <c r="M14" s="23"/>
      <c r="N14" s="23"/>
      <c r="O14" s="24"/>
      <c r="P14" s="77"/>
      <c r="Q14" s="23"/>
      <c r="R14" s="23"/>
      <c r="S14" s="23"/>
      <c r="T14" s="23"/>
      <c r="U14" s="24"/>
    </row>
    <row r="15" spans="1:22" ht="60" x14ac:dyDescent="0.25">
      <c r="A15" s="36">
        <v>1</v>
      </c>
      <c r="B15" s="65" t="s">
        <v>26</v>
      </c>
      <c r="C15" s="65" t="s">
        <v>32</v>
      </c>
      <c r="D15" s="27" t="str">
        <f>IF(AND(ISBLANK(E15),ISBLANK(F15),ISBLANK(G15))," ",3.5+(AVERAGE(E15:G15)*2.5))</f>
        <v xml:space="preserve"> </v>
      </c>
      <c r="E15" s="276"/>
      <c r="F15" s="276"/>
      <c r="G15" s="277"/>
      <c r="H15" s="266"/>
      <c r="I15" s="29"/>
      <c r="J15" s="76" t="str">
        <f>IF(AND(ISBLANK(K15),ISBLANK(L15),ISBLANK(M15))," ",3.5+(AVERAGE(K15:M15)*2.5))</f>
        <v xml:space="preserve"> </v>
      </c>
      <c r="K15" s="276"/>
      <c r="L15" s="276"/>
      <c r="M15" s="277"/>
      <c r="N15" s="28"/>
      <c r="O15" s="29"/>
      <c r="P15" s="76" t="str">
        <f>IF(AND(ISBLANK(Q15),ISBLANK(R15),ISBLANK(S15))," ",3.5+(AVERAGE(Q15:S15)*2.5))</f>
        <v xml:space="preserve"> </v>
      </c>
      <c r="Q15" s="276"/>
      <c r="R15" s="276"/>
      <c r="S15" s="277"/>
      <c r="T15" s="266"/>
      <c r="U15" s="29"/>
    </row>
    <row r="16" spans="1:22" ht="15" x14ac:dyDescent="0.25">
      <c r="A16" s="36">
        <v>2</v>
      </c>
      <c r="B16" s="65" t="s">
        <v>35</v>
      </c>
      <c r="C16" s="65" t="s">
        <v>37</v>
      </c>
      <c r="D16" s="27" t="str">
        <f t="shared" ref="D16:D22" si="3">IF(AND(ISBLANK(E16),ISBLANK(F16),ISBLANK(G16))," ",3.5+(AVERAGE(E16:G16)*2.5))</f>
        <v xml:space="preserve"> </v>
      </c>
      <c r="E16" s="276"/>
      <c r="F16" s="276"/>
      <c r="G16" s="277"/>
      <c r="H16" s="278"/>
      <c r="I16" s="29"/>
      <c r="J16" s="76" t="str">
        <f t="shared" ref="J16:J22" si="4">IF(AND(ISBLANK(K16),ISBLANK(L16),ISBLANK(M16))," ",3.5+(AVERAGE(K16:M16)*2.5))</f>
        <v xml:space="preserve"> </v>
      </c>
      <c r="K16" s="276"/>
      <c r="L16" s="276"/>
      <c r="M16" s="277"/>
      <c r="N16" s="34"/>
      <c r="O16" s="29"/>
      <c r="P16" s="76" t="str">
        <f t="shared" ref="P16:P22" si="5">IF(AND(ISBLANK(Q16),ISBLANK(R16),ISBLANK(S16))," ",3.5+(AVERAGE(Q16:S16)*2.5))</f>
        <v xml:space="preserve"> </v>
      </c>
      <c r="Q16" s="276"/>
      <c r="R16" s="276"/>
      <c r="S16" s="277"/>
      <c r="T16" s="278"/>
      <c r="U16" s="29"/>
    </row>
    <row r="17" spans="1:21" ht="15" x14ac:dyDescent="0.25">
      <c r="A17" s="36">
        <v>3</v>
      </c>
      <c r="B17" s="65" t="s">
        <v>36</v>
      </c>
      <c r="C17" s="65" t="s">
        <v>33</v>
      </c>
      <c r="D17" s="27" t="str">
        <f t="shared" si="3"/>
        <v xml:space="preserve"> </v>
      </c>
      <c r="E17" s="276"/>
      <c r="F17" s="276"/>
      <c r="G17" s="277"/>
      <c r="H17" s="278"/>
      <c r="I17" s="29"/>
      <c r="J17" s="76" t="str">
        <f t="shared" si="4"/>
        <v xml:space="preserve"> </v>
      </c>
      <c r="K17" s="276"/>
      <c r="L17" s="276"/>
      <c r="M17" s="277"/>
      <c r="N17" s="34"/>
      <c r="O17" s="29"/>
      <c r="P17" s="76" t="str">
        <f t="shared" si="5"/>
        <v xml:space="preserve"> </v>
      </c>
      <c r="Q17" s="276"/>
      <c r="R17" s="276"/>
      <c r="S17" s="277"/>
      <c r="T17" s="278"/>
      <c r="U17" s="29"/>
    </row>
    <row r="18" spans="1:21" ht="30" x14ac:dyDescent="0.25">
      <c r="A18" s="36">
        <v>4</v>
      </c>
      <c r="B18" s="65" t="s">
        <v>27</v>
      </c>
      <c r="C18" s="65" t="s">
        <v>38</v>
      </c>
      <c r="D18" s="27" t="str">
        <f t="shared" si="3"/>
        <v xml:space="preserve"> </v>
      </c>
      <c r="E18" s="276"/>
      <c r="F18" s="276"/>
      <c r="G18" s="277"/>
      <c r="H18" s="278"/>
      <c r="I18" s="29"/>
      <c r="J18" s="76" t="str">
        <f t="shared" si="4"/>
        <v xml:space="preserve"> </v>
      </c>
      <c r="K18" s="276"/>
      <c r="L18" s="276"/>
      <c r="M18" s="277"/>
      <c r="N18" s="34"/>
      <c r="O18" s="29"/>
      <c r="P18" s="76" t="str">
        <f t="shared" si="5"/>
        <v xml:space="preserve"> </v>
      </c>
      <c r="Q18" s="276"/>
      <c r="R18" s="276"/>
      <c r="S18" s="277"/>
      <c r="T18" s="278"/>
      <c r="U18" s="29"/>
    </row>
    <row r="19" spans="1:21" ht="30" x14ac:dyDescent="0.25">
      <c r="A19" s="36">
        <v>5</v>
      </c>
      <c r="B19" s="65" t="s">
        <v>28</v>
      </c>
      <c r="C19" s="65" t="s">
        <v>34</v>
      </c>
      <c r="D19" s="27" t="str">
        <f t="shared" si="3"/>
        <v xml:space="preserve"> </v>
      </c>
      <c r="E19" s="276"/>
      <c r="F19" s="276"/>
      <c r="G19" s="277"/>
      <c r="H19" s="269"/>
      <c r="I19" s="29"/>
      <c r="J19" s="76" t="str">
        <f t="shared" si="4"/>
        <v xml:space="preserve"> </v>
      </c>
      <c r="K19" s="276"/>
      <c r="L19" s="276"/>
      <c r="M19" s="277"/>
      <c r="N19" s="30"/>
      <c r="O19" s="29"/>
      <c r="P19" s="76" t="str">
        <f t="shared" si="5"/>
        <v xml:space="preserve"> </v>
      </c>
      <c r="Q19" s="267"/>
      <c r="R19" s="267"/>
      <c r="S19" s="268"/>
      <c r="T19" s="269"/>
      <c r="U19" s="29"/>
    </row>
    <row r="20" spans="1:21" ht="30" x14ac:dyDescent="0.25">
      <c r="A20" s="36">
        <v>6</v>
      </c>
      <c r="B20" s="65" t="s">
        <v>54</v>
      </c>
      <c r="C20" s="65" t="s">
        <v>59</v>
      </c>
      <c r="D20" s="27" t="str">
        <f t="shared" si="3"/>
        <v xml:space="preserve"> </v>
      </c>
      <c r="E20" s="276"/>
      <c r="F20" s="276"/>
      <c r="G20" s="277"/>
      <c r="H20" s="269"/>
      <c r="I20" s="29"/>
      <c r="J20" s="76" t="str">
        <f t="shared" si="4"/>
        <v xml:space="preserve"> </v>
      </c>
      <c r="K20" s="276"/>
      <c r="L20" s="276"/>
      <c r="M20" s="277"/>
      <c r="N20" s="30"/>
      <c r="O20" s="29"/>
      <c r="P20" s="76" t="str">
        <f t="shared" si="5"/>
        <v xml:space="preserve"> </v>
      </c>
      <c r="Q20" s="267"/>
      <c r="R20" s="267"/>
      <c r="S20" s="268"/>
      <c r="T20" s="269"/>
      <c r="U20" s="29"/>
    </row>
    <row r="21" spans="1:21" ht="30" x14ac:dyDescent="0.25">
      <c r="A21" s="36">
        <v>7</v>
      </c>
      <c r="B21" s="65" t="s">
        <v>30</v>
      </c>
      <c r="C21" s="65" t="s">
        <v>60</v>
      </c>
      <c r="D21" s="27" t="str">
        <f t="shared" si="3"/>
        <v xml:space="preserve"> </v>
      </c>
      <c r="E21" s="279"/>
      <c r="F21" s="279"/>
      <c r="G21" s="280"/>
      <c r="H21" s="272"/>
      <c r="I21" s="29"/>
      <c r="J21" s="76" t="str">
        <f t="shared" si="4"/>
        <v xml:space="preserve"> </v>
      </c>
      <c r="K21" s="279"/>
      <c r="L21" s="279"/>
      <c r="M21" s="280"/>
      <c r="N21" s="31"/>
      <c r="O21" s="29"/>
      <c r="P21" s="76" t="str">
        <f t="shared" si="5"/>
        <v xml:space="preserve"> </v>
      </c>
      <c r="Q21" s="270"/>
      <c r="R21" s="270"/>
      <c r="S21" s="271"/>
      <c r="T21" s="272"/>
      <c r="U21" s="29"/>
    </row>
    <row r="22" spans="1:21" ht="15.75" thickBot="1" x14ac:dyDescent="0.3">
      <c r="A22" s="36">
        <v>8</v>
      </c>
      <c r="B22" s="70" t="s">
        <v>29</v>
      </c>
      <c r="C22" s="71" t="s">
        <v>31</v>
      </c>
      <c r="D22" s="98" t="str">
        <f t="shared" si="3"/>
        <v xml:space="preserve"> </v>
      </c>
      <c r="E22" s="273"/>
      <c r="F22" s="273"/>
      <c r="G22" s="274"/>
      <c r="H22" s="275"/>
      <c r="I22" s="33"/>
      <c r="J22" s="100" t="str">
        <f t="shared" si="4"/>
        <v xml:space="preserve"> </v>
      </c>
      <c r="K22" s="273"/>
      <c r="L22" s="273"/>
      <c r="M22" s="274"/>
      <c r="N22" s="32"/>
      <c r="O22" s="33"/>
      <c r="P22" s="100" t="str">
        <f t="shared" si="5"/>
        <v xml:space="preserve"> </v>
      </c>
      <c r="Q22" s="273"/>
      <c r="R22" s="273"/>
      <c r="S22" s="274"/>
      <c r="T22" s="275"/>
      <c r="U22" s="29"/>
    </row>
    <row r="23" spans="1:21" ht="16.5" thickTop="1" thickBot="1" x14ac:dyDescent="0.3">
      <c r="B23" s="66" t="s">
        <v>24</v>
      </c>
      <c r="C23" s="67"/>
      <c r="D23" s="99" t="str">
        <f>IF(SUM(D15:D22)=0," ",AVERAGE(D15:D22))</f>
        <v xml:space="preserve"> </v>
      </c>
      <c r="E23" s="29"/>
      <c r="F23" s="29"/>
      <c r="G23" s="29"/>
      <c r="H23" s="29"/>
      <c r="I23" s="29"/>
      <c r="J23" s="101" t="str">
        <f>IF(SUM(J15:J22)=0," ",AVERAGE(J15:J22))</f>
        <v xml:space="preserve"> </v>
      </c>
      <c r="K23" s="29"/>
      <c r="L23" s="29"/>
      <c r="M23" s="29"/>
      <c r="N23" s="29"/>
      <c r="O23" s="29"/>
      <c r="P23" s="101" t="str">
        <f>IF(SUM(P15:P22)=0," ",AVERAGE(P15:P22))</f>
        <v xml:space="preserve"> </v>
      </c>
      <c r="Q23" s="29"/>
      <c r="R23" s="29"/>
      <c r="S23" s="29"/>
      <c r="T23" s="29"/>
      <c r="U23" s="29"/>
    </row>
    <row r="24" spans="1:21" s="5" customFormat="1" ht="15.75" thickTop="1" x14ac:dyDescent="0.25">
      <c r="A24" s="37"/>
      <c r="B24" s="68"/>
      <c r="C24" s="72" t="s">
        <v>185</v>
      </c>
      <c r="D24" s="314"/>
      <c r="E24" s="315"/>
      <c r="F24" s="315"/>
      <c r="G24" s="315"/>
      <c r="H24" s="316"/>
      <c r="I24" s="35"/>
      <c r="J24" s="314"/>
      <c r="K24" s="315"/>
      <c r="L24" s="315"/>
      <c r="M24" s="315"/>
      <c r="N24" s="316"/>
      <c r="O24" s="35"/>
      <c r="P24" s="314"/>
      <c r="Q24" s="315"/>
      <c r="R24" s="315"/>
      <c r="S24" s="315"/>
      <c r="T24" s="316"/>
      <c r="U24" s="11"/>
    </row>
    <row r="25" spans="1:21" s="5" customFormat="1" ht="15.75" x14ac:dyDescent="0.25">
      <c r="A25" s="37"/>
      <c r="B25" s="69" t="s">
        <v>39</v>
      </c>
      <c r="C25" s="62"/>
      <c r="D25" s="317"/>
      <c r="E25" s="318"/>
      <c r="F25" s="318"/>
      <c r="G25" s="318"/>
      <c r="H25" s="319"/>
      <c r="I25" s="35"/>
      <c r="J25" s="317"/>
      <c r="K25" s="318"/>
      <c r="L25" s="318"/>
      <c r="M25" s="318"/>
      <c r="N25" s="319"/>
      <c r="O25" s="35"/>
      <c r="P25" s="317"/>
      <c r="Q25" s="318"/>
      <c r="R25" s="318"/>
      <c r="S25" s="318"/>
      <c r="T25" s="319"/>
      <c r="U25" s="22"/>
    </row>
    <row r="26" spans="1:21" s="5" customFormat="1" ht="15.75" x14ac:dyDescent="0.25">
      <c r="A26" s="37"/>
      <c r="B26" s="64" t="s">
        <v>57</v>
      </c>
      <c r="C26" s="64" t="s">
        <v>58</v>
      </c>
      <c r="D26" s="26"/>
      <c r="E26" s="23"/>
      <c r="F26" s="23"/>
      <c r="G26" s="23"/>
      <c r="H26" s="23"/>
      <c r="I26" s="24"/>
      <c r="J26" s="77"/>
      <c r="K26" s="23"/>
      <c r="L26" s="23"/>
      <c r="M26" s="23"/>
      <c r="N26" s="23"/>
      <c r="O26" s="24"/>
      <c r="P26" s="77"/>
      <c r="Q26" s="23"/>
      <c r="R26" s="23"/>
      <c r="S26" s="23"/>
      <c r="T26" s="23"/>
      <c r="U26" s="24"/>
    </row>
    <row r="27" spans="1:21" ht="30" x14ac:dyDescent="0.25">
      <c r="A27" s="36">
        <v>1</v>
      </c>
      <c r="B27" s="71" t="s">
        <v>40</v>
      </c>
      <c r="C27" s="71" t="s">
        <v>45</v>
      </c>
      <c r="D27" s="27" t="str">
        <f>IF(AND(ISBLANK(E27),ISBLANK(F27),ISBLANK(G27))," ",3.5+(AVERAGE(E27:G27)*2.5))</f>
        <v xml:space="preserve"> </v>
      </c>
      <c r="E27" s="264"/>
      <c r="F27" s="264"/>
      <c r="G27" s="265"/>
      <c r="H27" s="266"/>
      <c r="I27" s="29"/>
      <c r="J27" s="76" t="str">
        <f>IF(AND(ISBLANK(K27),ISBLANK(L27),ISBLANK(M27))," ",3.5+(AVERAGE(K27:M27)*2.5))</f>
        <v xml:space="preserve"> </v>
      </c>
      <c r="K27" s="264"/>
      <c r="L27" s="264"/>
      <c r="M27" s="265"/>
      <c r="N27" s="266"/>
      <c r="O27" s="29"/>
      <c r="P27" s="76" t="str">
        <f>IF(AND(ISBLANK(Q27),ISBLANK(R27),ISBLANK(S27))," ",3.5+(AVERAGE(Q27:S27)*2.5))</f>
        <v xml:space="preserve"> </v>
      </c>
      <c r="Q27" s="276"/>
      <c r="R27" s="276"/>
      <c r="S27" s="277"/>
      <c r="T27" s="266"/>
      <c r="U27" s="29"/>
    </row>
    <row r="28" spans="1:21" ht="30" x14ac:dyDescent="0.25">
      <c r="A28" s="36">
        <v>2</v>
      </c>
      <c r="B28" s="71" t="s">
        <v>41</v>
      </c>
      <c r="C28" s="71" t="s">
        <v>65</v>
      </c>
      <c r="D28" s="27" t="str">
        <f t="shared" ref="D28:D31" si="6">IF(AND(ISBLANK(E28),ISBLANK(F28),ISBLANK(G28))," ",3.5+(AVERAGE(E28:G28)*2.5))</f>
        <v xml:space="preserve"> </v>
      </c>
      <c r="E28" s="267"/>
      <c r="F28" s="267"/>
      <c r="G28" s="268"/>
      <c r="H28" s="269"/>
      <c r="I28" s="29"/>
      <c r="J28" s="76" t="str">
        <f t="shared" ref="J28:J31" si="7">IF(AND(ISBLANK(K28),ISBLANK(L28),ISBLANK(M28))," ",3.5+(AVERAGE(K28:M28)*2.5))</f>
        <v xml:space="preserve"> </v>
      </c>
      <c r="K28" s="267"/>
      <c r="L28" s="267"/>
      <c r="M28" s="268"/>
      <c r="N28" s="269"/>
      <c r="O28" s="29"/>
      <c r="P28" s="76" t="str">
        <f t="shared" ref="P28:P31" si="8">IF(AND(ISBLANK(Q28),ISBLANK(R28),ISBLANK(S28))," ",3.5+(AVERAGE(Q28:S28)*2.5))</f>
        <v xml:space="preserve"> </v>
      </c>
      <c r="Q28" s="267"/>
      <c r="R28" s="267"/>
      <c r="S28" s="268"/>
      <c r="T28" s="269"/>
      <c r="U28" s="29"/>
    </row>
    <row r="29" spans="1:21" ht="30" x14ac:dyDescent="0.25">
      <c r="A29" s="36">
        <v>3</v>
      </c>
      <c r="B29" s="71" t="s">
        <v>42</v>
      </c>
      <c r="C29" s="71" t="s">
        <v>46</v>
      </c>
      <c r="D29" s="27" t="str">
        <f t="shared" si="6"/>
        <v xml:space="preserve"> </v>
      </c>
      <c r="E29" s="267"/>
      <c r="F29" s="267"/>
      <c r="G29" s="268"/>
      <c r="H29" s="269"/>
      <c r="I29" s="29"/>
      <c r="J29" s="76" t="str">
        <f t="shared" si="7"/>
        <v xml:space="preserve"> </v>
      </c>
      <c r="K29" s="267"/>
      <c r="L29" s="267"/>
      <c r="M29" s="268"/>
      <c r="N29" s="269"/>
      <c r="O29" s="29"/>
      <c r="P29" s="76" t="str">
        <f t="shared" si="8"/>
        <v xml:space="preserve"> </v>
      </c>
      <c r="Q29" s="267"/>
      <c r="R29" s="267"/>
      <c r="S29" s="268"/>
      <c r="T29" s="269"/>
      <c r="U29" s="29"/>
    </row>
    <row r="30" spans="1:21" ht="30" x14ac:dyDescent="0.25">
      <c r="A30" s="36">
        <v>4</v>
      </c>
      <c r="B30" s="71" t="s">
        <v>44</v>
      </c>
      <c r="C30" s="71" t="s">
        <v>47</v>
      </c>
      <c r="D30" s="27" t="str">
        <f t="shared" si="6"/>
        <v xml:space="preserve"> </v>
      </c>
      <c r="E30" s="267"/>
      <c r="F30" s="267"/>
      <c r="G30" s="268"/>
      <c r="H30" s="281"/>
      <c r="I30" s="29"/>
      <c r="J30" s="76" t="str">
        <f t="shared" si="7"/>
        <v xml:space="preserve"> </v>
      </c>
      <c r="K30" s="267"/>
      <c r="L30" s="267"/>
      <c r="M30" s="268"/>
      <c r="N30" s="272"/>
      <c r="O30" s="29"/>
      <c r="P30" s="76" t="str">
        <f t="shared" si="8"/>
        <v xml:space="preserve"> </v>
      </c>
      <c r="Q30" s="270"/>
      <c r="R30" s="270"/>
      <c r="S30" s="271"/>
      <c r="T30" s="272"/>
      <c r="U30" s="29"/>
    </row>
    <row r="31" spans="1:21" ht="30.75" thickBot="1" x14ac:dyDescent="0.3">
      <c r="A31" s="36">
        <v>5</v>
      </c>
      <c r="B31" s="71" t="s">
        <v>43</v>
      </c>
      <c r="C31" s="71" t="s">
        <v>66</v>
      </c>
      <c r="D31" s="98" t="str">
        <f t="shared" si="6"/>
        <v xml:space="preserve"> </v>
      </c>
      <c r="E31" s="273"/>
      <c r="F31" s="273"/>
      <c r="G31" s="274"/>
      <c r="H31" s="282"/>
      <c r="I31" s="33"/>
      <c r="J31" s="100" t="str">
        <f t="shared" si="7"/>
        <v xml:space="preserve"> </v>
      </c>
      <c r="K31" s="273"/>
      <c r="L31" s="273"/>
      <c r="M31" s="274"/>
      <c r="N31" s="275"/>
      <c r="O31" s="33"/>
      <c r="P31" s="100" t="str">
        <f t="shared" si="8"/>
        <v xml:space="preserve"> </v>
      </c>
      <c r="Q31" s="273"/>
      <c r="R31" s="273"/>
      <c r="S31" s="274"/>
      <c r="T31" s="275"/>
      <c r="U31" s="29"/>
    </row>
    <row r="32" spans="1:21" ht="16.5" thickTop="1" thickBot="1" x14ac:dyDescent="0.3">
      <c r="B32" s="66" t="s">
        <v>24</v>
      </c>
      <c r="C32" s="67"/>
      <c r="D32" s="99" t="str">
        <f>IF(SUM(D27:D31)=0," ",AVERAGE(D27:D31))</f>
        <v xml:space="preserve"> </v>
      </c>
      <c r="E32" s="29"/>
      <c r="F32" s="29"/>
      <c r="G32" s="29"/>
      <c r="H32" s="29"/>
      <c r="I32" s="29"/>
      <c r="J32" s="101" t="str">
        <f>IF(SUM(J27:J31)=0," ",AVERAGE(J27:J31))</f>
        <v xml:space="preserve"> </v>
      </c>
      <c r="K32" s="29"/>
      <c r="L32" s="29"/>
      <c r="M32" s="29"/>
      <c r="N32" s="29"/>
      <c r="O32" s="29"/>
      <c r="P32" s="101" t="str">
        <f>IF(SUM(P27:P31)=0," ",AVERAGE(P27:P31))</f>
        <v xml:space="preserve"> </v>
      </c>
      <c r="Q32" s="29"/>
      <c r="R32" s="29"/>
      <c r="S32" s="29"/>
      <c r="T32" s="29"/>
      <c r="U32" s="29"/>
    </row>
    <row r="33" spans="1:21" s="5" customFormat="1" ht="15.75" thickTop="1" x14ac:dyDescent="0.25">
      <c r="A33" s="37"/>
      <c r="B33" s="67"/>
      <c r="C33" s="72" t="s">
        <v>185</v>
      </c>
      <c r="D33" s="314"/>
      <c r="E33" s="315"/>
      <c r="F33" s="315"/>
      <c r="G33" s="315"/>
      <c r="H33" s="316"/>
      <c r="I33" s="35"/>
      <c r="J33" s="314"/>
      <c r="K33" s="315"/>
      <c r="L33" s="315"/>
      <c r="M33" s="315"/>
      <c r="N33" s="316"/>
      <c r="O33" s="35"/>
      <c r="P33" s="314"/>
      <c r="Q33" s="315"/>
      <c r="R33" s="315"/>
      <c r="S33" s="315"/>
      <c r="T33" s="316"/>
      <c r="U33" s="11"/>
    </row>
    <row r="34" spans="1:21" s="5" customFormat="1" ht="15.75" x14ac:dyDescent="0.25">
      <c r="A34" s="37"/>
      <c r="B34" s="69" t="s">
        <v>48</v>
      </c>
      <c r="C34" s="62"/>
      <c r="D34" s="317"/>
      <c r="E34" s="318"/>
      <c r="F34" s="318"/>
      <c r="G34" s="318"/>
      <c r="H34" s="319"/>
      <c r="I34" s="35"/>
      <c r="J34" s="317"/>
      <c r="K34" s="318"/>
      <c r="L34" s="318"/>
      <c r="M34" s="318"/>
      <c r="N34" s="319"/>
      <c r="O34" s="35"/>
      <c r="P34" s="317"/>
      <c r="Q34" s="318"/>
      <c r="R34" s="318"/>
      <c r="S34" s="318"/>
      <c r="T34" s="319"/>
      <c r="U34" s="22"/>
    </row>
    <row r="35" spans="1:21" s="5" customFormat="1" ht="15.75" x14ac:dyDescent="0.25">
      <c r="A35" s="37"/>
      <c r="B35" s="64" t="s">
        <v>57</v>
      </c>
      <c r="C35" s="64" t="s">
        <v>58</v>
      </c>
      <c r="D35" s="26"/>
      <c r="E35" s="23"/>
      <c r="F35" s="23"/>
      <c r="G35" s="23"/>
      <c r="H35" s="23"/>
      <c r="I35" s="24"/>
      <c r="J35" s="77"/>
      <c r="K35" s="23"/>
      <c r="L35" s="23"/>
      <c r="M35" s="23"/>
      <c r="N35" s="23"/>
      <c r="O35" s="24"/>
      <c r="P35" s="77"/>
      <c r="Q35" s="23"/>
      <c r="R35" s="23"/>
      <c r="S35" s="23"/>
      <c r="T35" s="23"/>
      <c r="U35" s="24"/>
    </row>
    <row r="36" spans="1:21" ht="15" x14ac:dyDescent="0.25">
      <c r="A36" s="36">
        <v>1</v>
      </c>
      <c r="B36" s="71" t="s">
        <v>49</v>
      </c>
      <c r="C36" s="71" t="s">
        <v>61</v>
      </c>
      <c r="D36" s="27" t="str">
        <f>IF(AND(ISBLANK(E36),ISBLANK(F36),ISBLANK(G36))," ",3.5+(AVERAGE(E36:G36)*2.5))</f>
        <v xml:space="preserve"> </v>
      </c>
      <c r="E36" s="267"/>
      <c r="F36" s="267"/>
      <c r="G36" s="267"/>
      <c r="H36" s="266"/>
      <c r="I36" s="29"/>
      <c r="J36" s="76" t="str">
        <f>IF(AND(ISBLANK(K36),ISBLANK(L36),ISBLANK(M36))," ",3.5+(AVERAGE(K36:M36)*2.5))</f>
        <v xml:space="preserve"> </v>
      </c>
      <c r="K36" s="267"/>
      <c r="L36" s="267"/>
      <c r="M36" s="267"/>
      <c r="N36" s="266"/>
      <c r="O36" s="29"/>
      <c r="P36" s="76" t="str">
        <f>IF(AND(ISBLANK(Q36),ISBLANK(R36),ISBLANK(S36))," ",3.5+(AVERAGE(Q36:S36)*2.5))</f>
        <v xml:space="preserve"> </v>
      </c>
      <c r="Q36" s="276"/>
      <c r="R36" s="276"/>
      <c r="S36" s="277"/>
      <c r="T36" s="266"/>
      <c r="U36" s="29"/>
    </row>
    <row r="37" spans="1:21" ht="30" x14ac:dyDescent="0.25">
      <c r="A37" s="36">
        <v>2</v>
      </c>
      <c r="B37" s="71" t="s">
        <v>50</v>
      </c>
      <c r="C37" s="71" t="s">
        <v>53</v>
      </c>
      <c r="D37" s="27" t="str">
        <f t="shared" ref="D37:D38" si="9">IF(AND(ISBLANK(E37),ISBLANK(F37),ISBLANK(G37))," ",3.5+(AVERAGE(E37:G37)*2.5))</f>
        <v xml:space="preserve"> </v>
      </c>
      <c r="E37" s="267"/>
      <c r="F37" s="267"/>
      <c r="G37" s="267"/>
      <c r="H37" s="269"/>
      <c r="I37" s="29"/>
      <c r="J37" s="76" t="str">
        <f t="shared" ref="J37:J38" si="10">IF(AND(ISBLANK(K37),ISBLANK(L37),ISBLANK(M37))," ",3.5+(AVERAGE(K37:M37)*2.5))</f>
        <v xml:space="preserve"> </v>
      </c>
      <c r="K37" s="267"/>
      <c r="L37" s="267"/>
      <c r="M37" s="267"/>
      <c r="N37" s="269"/>
      <c r="O37" s="29"/>
      <c r="P37" s="76" t="str">
        <f t="shared" ref="P37:P38" si="11">IF(AND(ISBLANK(Q37),ISBLANK(R37),ISBLANK(S37))," ",3.5+(AVERAGE(Q37:S37)*2.5))</f>
        <v xml:space="preserve"> </v>
      </c>
      <c r="Q37" s="267"/>
      <c r="R37" s="267"/>
      <c r="S37" s="268"/>
      <c r="T37" s="269"/>
      <c r="U37" s="29"/>
    </row>
    <row r="38" spans="1:21" ht="45.75" thickBot="1" x14ac:dyDescent="0.3">
      <c r="A38" s="36">
        <v>3</v>
      </c>
      <c r="B38" s="71" t="s">
        <v>51</v>
      </c>
      <c r="C38" s="71" t="s">
        <v>52</v>
      </c>
      <c r="D38" s="98" t="str">
        <f t="shared" si="9"/>
        <v xml:space="preserve"> </v>
      </c>
      <c r="E38" s="273"/>
      <c r="F38" s="273"/>
      <c r="G38" s="274"/>
      <c r="H38" s="275"/>
      <c r="I38" s="29"/>
      <c r="J38" s="100" t="str">
        <f t="shared" si="10"/>
        <v xml:space="preserve"> </v>
      </c>
      <c r="K38" s="273"/>
      <c r="L38" s="273"/>
      <c r="M38" s="274"/>
      <c r="N38" s="275"/>
      <c r="O38" s="29"/>
      <c r="P38" s="100" t="str">
        <f t="shared" si="11"/>
        <v xml:space="preserve"> </v>
      </c>
      <c r="Q38" s="273"/>
      <c r="R38" s="273"/>
      <c r="S38" s="274"/>
      <c r="T38" s="275"/>
      <c r="U38" s="29"/>
    </row>
    <row r="39" spans="1:21" ht="16.5" thickTop="1" thickBot="1" x14ac:dyDescent="0.3">
      <c r="B39" s="66" t="s">
        <v>24</v>
      </c>
      <c r="C39" s="67"/>
      <c r="D39" s="99" t="str">
        <f>IF(SUM(D36:D38)=0," ",AVERAGE(D36:D38))</f>
        <v xml:space="preserve"> </v>
      </c>
      <c r="E39" s="29"/>
      <c r="F39" s="29"/>
      <c r="G39" s="29"/>
      <c r="H39" s="29"/>
      <c r="I39" s="29"/>
      <c r="J39" s="101" t="str">
        <f>IF(SUM(J36:J38)=0," ",AVERAGE(J36:J38))</f>
        <v xml:space="preserve"> </v>
      </c>
      <c r="K39" s="29"/>
      <c r="L39" s="29"/>
      <c r="M39" s="29"/>
      <c r="N39" s="29"/>
      <c r="O39" s="29"/>
      <c r="P39" s="101" t="str">
        <f>IF(SUM(P36:P38)=0," ",AVERAGE(P36:P38))</f>
        <v xml:space="preserve"> </v>
      </c>
      <c r="Q39" s="29"/>
      <c r="R39" s="29"/>
      <c r="S39" s="29"/>
      <c r="T39" s="29"/>
      <c r="U39" s="29"/>
    </row>
    <row r="40" spans="1:21" ht="15.75" thickTop="1" x14ac:dyDescent="0.25">
      <c r="B40" s="66"/>
      <c r="C40" s="72" t="s">
        <v>185</v>
      </c>
      <c r="D40" s="314"/>
      <c r="E40" s="315"/>
      <c r="F40" s="315"/>
      <c r="G40" s="315"/>
      <c r="H40" s="316"/>
      <c r="I40" s="29"/>
      <c r="J40" s="314"/>
      <c r="K40" s="315"/>
      <c r="L40" s="315"/>
      <c r="M40" s="315"/>
      <c r="N40" s="316"/>
      <c r="O40" s="29"/>
      <c r="P40" s="314"/>
      <c r="Q40" s="315"/>
      <c r="R40" s="315"/>
      <c r="S40" s="315"/>
      <c r="T40" s="316"/>
      <c r="U40" s="29"/>
    </row>
    <row r="41" spans="1:21" ht="15" x14ac:dyDescent="0.25">
      <c r="B41" s="6"/>
      <c r="D41" s="317"/>
      <c r="E41" s="318"/>
      <c r="F41" s="318"/>
      <c r="G41" s="318"/>
      <c r="H41" s="319"/>
      <c r="I41" s="35"/>
      <c r="J41" s="317"/>
      <c r="K41" s="318"/>
      <c r="L41" s="318"/>
      <c r="M41" s="318"/>
      <c r="N41" s="319"/>
      <c r="O41" s="35"/>
      <c r="P41" s="317"/>
      <c r="Q41" s="318"/>
      <c r="R41" s="318"/>
      <c r="S41" s="318"/>
      <c r="T41" s="319"/>
      <c r="U41" s="35"/>
    </row>
    <row r="42" spans="1:21" ht="15" x14ac:dyDescent="0.25"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35"/>
    </row>
    <row r="43" spans="1:21" x14ac:dyDescent="0.25"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</row>
    <row r="44" spans="1:21" ht="15" x14ac:dyDescent="0.25">
      <c r="B44" s="62"/>
      <c r="C44" s="62"/>
      <c r="D44" s="82"/>
      <c r="E44" s="82"/>
      <c r="F44" s="82"/>
      <c r="G44" s="82"/>
      <c r="H44" s="82"/>
      <c r="I44" s="35"/>
      <c r="J44" s="82"/>
      <c r="K44" s="82"/>
      <c r="L44" s="82"/>
      <c r="M44" s="82"/>
      <c r="N44" s="82"/>
      <c r="O44" s="35"/>
      <c r="P44" s="82"/>
      <c r="Q44" s="82"/>
      <c r="R44" s="82"/>
      <c r="S44" s="82"/>
      <c r="T44" s="82"/>
      <c r="U44" s="35"/>
    </row>
    <row r="45" spans="1:21" x14ac:dyDescent="0.25">
      <c r="B45" s="62"/>
      <c r="C45" s="62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1" x14ac:dyDescent="0.25">
      <c r="B46" s="62"/>
      <c r="C46" s="62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1:21" x14ac:dyDescent="0.25">
      <c r="B47" s="62"/>
      <c r="C47" s="62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  <row r="48" spans="1:21" x14ac:dyDescent="0.25">
      <c r="B48" s="62"/>
      <c r="C48" s="73" t="s">
        <v>64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</row>
    <row r="49" spans="1:21" x14ac:dyDescent="0.25">
      <c r="B49" s="62"/>
      <c r="C49" s="74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</row>
    <row r="51" spans="1:21" x14ac:dyDescent="0.25">
      <c r="C51" s="73"/>
      <c r="D51" s="25"/>
      <c r="U51" s="6"/>
    </row>
    <row r="52" spans="1:21" x14ac:dyDescent="0.25">
      <c r="A52" s="6"/>
      <c r="C52" s="75"/>
      <c r="U52" s="6"/>
    </row>
    <row r="53" spans="1:21" x14ac:dyDescent="0.25">
      <c r="A53" s="6"/>
      <c r="U53" s="6"/>
    </row>
    <row r="54" spans="1:21" x14ac:dyDescent="0.25">
      <c r="A54" s="6"/>
      <c r="C54" s="73"/>
      <c r="U54" s="6"/>
    </row>
    <row r="55" spans="1:21" x14ac:dyDescent="0.25">
      <c r="A55" s="6"/>
      <c r="C55" s="75"/>
      <c r="U55" s="6"/>
    </row>
    <row r="56" spans="1:21" x14ac:dyDescent="0.25">
      <c r="A56" s="6"/>
      <c r="U56" s="6"/>
    </row>
    <row r="65" spans="1:21" x14ac:dyDescent="0.25">
      <c r="U65" s="6"/>
    </row>
    <row r="66" spans="1:21" x14ac:dyDescent="0.25">
      <c r="U66" s="6"/>
    </row>
    <row r="67" spans="1:21" ht="27" customHeight="1" x14ac:dyDescent="0.25">
      <c r="A67" s="36">
        <v>1</v>
      </c>
      <c r="B67" s="81" t="str">
        <f>C6</f>
        <v>Zoekt proactief naar trends en ontwikkelingen en bedenkt verbeteracties voor de onderneming</v>
      </c>
      <c r="C67" s="81"/>
      <c r="D67" s="36">
        <v>1</v>
      </c>
      <c r="E67" s="330" t="str">
        <f t="shared" ref="E67:E74" si="12">C15</f>
        <v>Door de kennis die hij heeft opgedaan tijdens het schrijven van het ondernemingsplan is hij vol zelfvertrouwen over de lange termijn doelen die hij voor de onderneming voor ogen heeft</v>
      </c>
      <c r="F67" s="330"/>
      <c r="G67" s="330"/>
      <c r="H67" s="330"/>
      <c r="I67" s="330"/>
      <c r="J67" s="330"/>
      <c r="K67" s="330"/>
      <c r="L67" s="330"/>
      <c r="M67" s="330"/>
      <c r="N67" s="330"/>
      <c r="O67" s="330"/>
      <c r="P67" s="330"/>
      <c r="Q67" s="330"/>
      <c r="R67" s="330"/>
      <c r="S67" s="330"/>
    </row>
    <row r="68" spans="1:21" ht="12.75" customHeight="1" x14ac:dyDescent="0.25">
      <c r="A68" s="36">
        <v>2</v>
      </c>
      <c r="B68" s="81" t="str">
        <f>C7</f>
        <v>Heeft toekomstvisie en communiceert deze actief</v>
      </c>
      <c r="C68" s="81"/>
      <c r="D68" s="36">
        <v>2</v>
      </c>
      <c r="E68" s="6" t="str">
        <f t="shared" si="12"/>
        <v>Durft beslissingen te nemen bij het ontstaan van problemen</v>
      </c>
    </row>
    <row r="69" spans="1:21" ht="12.75" customHeight="1" x14ac:dyDescent="0.25">
      <c r="A69" s="36">
        <v>3</v>
      </c>
      <c r="B69" s="312" t="str">
        <f>C8</f>
        <v>Staat open voor vernieuwingen en heeft initiatieven genomen</v>
      </c>
      <c r="C69" s="312"/>
      <c r="D69" s="36">
        <v>3</v>
      </c>
      <c r="E69" s="6" t="str">
        <f t="shared" si="12"/>
        <v>Gaat zelf actief op zoek naar oplossingen bij problemen</v>
      </c>
    </row>
    <row r="70" spans="1:21" ht="25.7" customHeight="1" x14ac:dyDescent="0.25">
      <c r="A70" s="36">
        <v>4</v>
      </c>
      <c r="B70" s="312" t="str">
        <f>C9</f>
        <v>Ziet kansen voor de onderneming in de toekomst; weet welke kansen de onderneming ten goede komen en is in staat deze mogelijkheden zelfstandig op te pakken</v>
      </c>
      <c r="C70" s="312"/>
      <c r="D70" s="36">
        <v>4</v>
      </c>
      <c r="E70" s="330" t="str">
        <f t="shared" si="12"/>
        <v>Toont verantwoordelijkheid bij het handelen op basis van de diverse deelplannen</v>
      </c>
      <c r="F70" s="330"/>
      <c r="G70" s="330"/>
      <c r="H70" s="330"/>
      <c r="I70" s="330"/>
      <c r="J70" s="330"/>
      <c r="K70" s="330"/>
      <c r="L70" s="330"/>
      <c r="M70" s="330"/>
      <c r="N70" s="330"/>
      <c r="O70" s="330"/>
      <c r="P70" s="330"/>
      <c r="Q70" s="330"/>
      <c r="R70" s="330"/>
      <c r="S70" s="330"/>
      <c r="T70" s="330"/>
      <c r="U70" s="4"/>
    </row>
    <row r="71" spans="1:21" ht="12.75" customHeight="1" x14ac:dyDescent="0.25">
      <c r="A71" s="36">
        <v>5</v>
      </c>
      <c r="B71" s="312" t="str">
        <f>C10</f>
        <v>Is goed in staat om gegevens te analyseren en de risico's af te wegen</v>
      </c>
      <c r="C71" s="312"/>
      <c r="D71" s="36">
        <v>5</v>
      </c>
      <c r="E71" s="330" t="str">
        <f t="shared" si="12"/>
        <v>Is in staat zich aan te passen aan veranderingen die zich voordoen tijdens het schrijven</v>
      </c>
      <c r="F71" s="330"/>
      <c r="G71" s="330"/>
      <c r="H71" s="330"/>
      <c r="I71" s="330"/>
      <c r="J71" s="330"/>
      <c r="K71" s="330"/>
      <c r="L71" s="330"/>
      <c r="M71" s="330"/>
      <c r="N71" s="330"/>
      <c r="O71" s="330"/>
      <c r="P71" s="330"/>
      <c r="Q71" s="330"/>
      <c r="R71" s="330"/>
      <c r="S71" s="330"/>
      <c r="T71" s="330"/>
      <c r="U71" s="4"/>
    </row>
    <row r="72" spans="1:21" ht="12.75" customHeight="1" x14ac:dyDescent="0.25">
      <c r="A72" s="6"/>
      <c r="B72" s="6"/>
      <c r="C72" s="6"/>
      <c r="D72" s="36">
        <v>6</v>
      </c>
      <c r="E72" s="330" t="str">
        <f t="shared" si="12"/>
        <v>Is overtuigd van het ondernemingsplan en is zeker van de te volgen ondernemingsstrategie</v>
      </c>
      <c r="F72" s="330"/>
      <c r="G72" s="330"/>
      <c r="H72" s="330"/>
      <c r="I72" s="330"/>
      <c r="J72" s="330"/>
      <c r="K72" s="330"/>
      <c r="L72" s="330"/>
      <c r="M72" s="330"/>
      <c r="N72" s="330"/>
      <c r="O72" s="330"/>
      <c r="P72" s="330"/>
      <c r="Q72" s="330"/>
      <c r="R72" s="330"/>
      <c r="S72" s="330"/>
      <c r="T72" s="330"/>
      <c r="U72" s="4"/>
    </row>
    <row r="73" spans="1:21" x14ac:dyDescent="0.25">
      <c r="A73" s="6"/>
      <c r="B73" s="6"/>
      <c r="C73" s="6"/>
      <c r="D73" s="36">
        <v>7</v>
      </c>
      <c r="E73" s="330" t="str">
        <f t="shared" si="12"/>
        <v>Heeft zelf acties ondernomen ten aanzien van de deelplannen</v>
      </c>
      <c r="F73" s="330"/>
      <c r="G73" s="330"/>
      <c r="H73" s="330"/>
      <c r="I73" s="330"/>
      <c r="J73" s="330"/>
      <c r="K73" s="330"/>
      <c r="L73" s="330"/>
      <c r="M73" s="330"/>
      <c r="N73" s="330"/>
      <c r="O73" s="330"/>
      <c r="P73" s="330"/>
      <c r="Q73" s="330"/>
      <c r="R73" s="330"/>
      <c r="S73" s="330"/>
      <c r="T73" s="330"/>
      <c r="U73" s="4"/>
    </row>
    <row r="74" spans="1:21" x14ac:dyDescent="0.25">
      <c r="A74" s="6"/>
      <c r="B74" s="6"/>
      <c r="C74" s="6"/>
      <c r="D74" s="36">
        <v>8</v>
      </c>
      <c r="E74" s="330" t="str">
        <f t="shared" si="12"/>
        <v>Blijft emotioneel stabiel</v>
      </c>
      <c r="F74" s="330"/>
      <c r="G74" s="330"/>
      <c r="H74" s="330"/>
      <c r="I74" s="330"/>
      <c r="J74" s="330"/>
      <c r="K74" s="330"/>
      <c r="L74" s="330"/>
      <c r="M74" s="330"/>
      <c r="N74" s="330"/>
      <c r="O74" s="330"/>
      <c r="P74" s="330"/>
      <c r="Q74" s="330"/>
      <c r="R74" s="330"/>
      <c r="S74" s="330"/>
      <c r="T74" s="330"/>
      <c r="U74" s="4"/>
    </row>
    <row r="75" spans="1:21" x14ac:dyDescent="0.25">
      <c r="D75" s="36"/>
      <c r="E75" s="330"/>
      <c r="F75" s="330"/>
      <c r="G75" s="330"/>
      <c r="H75" s="330"/>
      <c r="I75" s="330"/>
      <c r="J75" s="330"/>
      <c r="K75" s="330"/>
      <c r="L75" s="330"/>
      <c r="M75" s="330"/>
      <c r="N75" s="330"/>
      <c r="O75" s="330"/>
      <c r="P75" s="330"/>
      <c r="Q75" s="330"/>
      <c r="R75" s="330"/>
      <c r="S75" s="330"/>
      <c r="T75" s="330"/>
      <c r="U75" s="4"/>
    </row>
    <row r="76" spans="1:21" x14ac:dyDescent="0.25">
      <c r="D76" s="36"/>
      <c r="E76" s="330"/>
      <c r="F76" s="330"/>
      <c r="G76" s="330"/>
      <c r="H76" s="330"/>
      <c r="I76" s="330"/>
      <c r="J76" s="330"/>
      <c r="K76" s="330"/>
      <c r="L76" s="330"/>
      <c r="M76" s="330"/>
      <c r="N76" s="330"/>
      <c r="O76" s="330"/>
      <c r="P76" s="330"/>
      <c r="Q76" s="330"/>
      <c r="R76" s="330"/>
      <c r="S76" s="330"/>
      <c r="T76" s="330"/>
      <c r="U76" s="4"/>
    </row>
    <row r="77" spans="1:21" x14ac:dyDescent="0.25">
      <c r="D77" s="36"/>
      <c r="E77" s="330"/>
      <c r="F77" s="330"/>
      <c r="G77" s="330"/>
      <c r="H77" s="330"/>
      <c r="I77" s="330"/>
      <c r="J77" s="330"/>
      <c r="K77" s="330"/>
      <c r="L77" s="330"/>
      <c r="M77" s="330"/>
      <c r="N77" s="330"/>
      <c r="O77" s="330"/>
      <c r="P77" s="330"/>
      <c r="Q77" s="330"/>
      <c r="R77" s="330"/>
      <c r="S77" s="330"/>
      <c r="T77" s="330"/>
      <c r="U77" s="4"/>
    </row>
    <row r="78" spans="1:21" x14ac:dyDescent="0.25"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4"/>
    </row>
    <row r="94" spans="1:21" x14ac:dyDescent="0.25">
      <c r="A94" s="6"/>
      <c r="B94" s="6"/>
      <c r="C94" s="6"/>
      <c r="U94" s="6"/>
    </row>
    <row r="95" spans="1:21" x14ac:dyDescent="0.25">
      <c r="A95" s="6"/>
      <c r="B95" s="6"/>
      <c r="C95" s="6"/>
      <c r="U95" s="6"/>
    </row>
    <row r="96" spans="1:21" x14ac:dyDescent="0.25">
      <c r="A96" s="6"/>
      <c r="B96" s="6"/>
      <c r="C96" s="6"/>
      <c r="U96" s="6"/>
    </row>
    <row r="97" spans="1:21" x14ac:dyDescent="0.25">
      <c r="A97" s="6"/>
      <c r="B97" s="6"/>
      <c r="C97" s="6"/>
      <c r="U97" s="6"/>
    </row>
    <row r="98" spans="1:21" x14ac:dyDescent="0.25">
      <c r="A98" s="6"/>
      <c r="B98" s="6"/>
      <c r="C98" s="6"/>
      <c r="U98" s="6"/>
    </row>
    <row r="99" spans="1:21" x14ac:dyDescent="0.25">
      <c r="A99" s="36">
        <v>1</v>
      </c>
      <c r="B99" s="311" t="str">
        <f>B67</f>
        <v>Zoekt proactief naar trends en ontwikkelingen en bedenkt verbeteracties voor de onderneming</v>
      </c>
      <c r="C99" s="311"/>
    </row>
    <row r="100" spans="1:21" x14ac:dyDescent="0.25">
      <c r="A100" s="36">
        <v>2</v>
      </c>
      <c r="B100" s="311" t="str">
        <f>B68</f>
        <v>Heeft toekomstvisie en communiceert deze actief</v>
      </c>
      <c r="C100" s="311"/>
    </row>
    <row r="101" spans="1:21" ht="12.75" customHeight="1" x14ac:dyDescent="0.25">
      <c r="A101" s="36">
        <v>3</v>
      </c>
      <c r="B101" s="311" t="str">
        <f>B69</f>
        <v>Staat open voor vernieuwingen en heeft initiatieven genomen</v>
      </c>
      <c r="C101" s="311"/>
      <c r="D101" s="6">
        <v>1</v>
      </c>
      <c r="E101" s="6" t="str">
        <f>C36</f>
        <v>Vraagt actief om feedback. Wil zichzelf graag verbeteren</v>
      </c>
    </row>
    <row r="102" spans="1:21" ht="27.75" customHeight="1" x14ac:dyDescent="0.25">
      <c r="A102" s="36">
        <v>4</v>
      </c>
      <c r="B102" s="312" t="str">
        <f>B70</f>
        <v>Ziet kansen voor de onderneming in de toekomst; weet welke kansen de onderneming ten goede komen en is in staat deze mogelijkheden zelfstandig op te pakken</v>
      </c>
      <c r="C102" s="312"/>
      <c r="D102" s="36">
        <v>2</v>
      </c>
      <c r="E102" s="330" t="str">
        <f>C37</f>
        <v>Is gemotiveerd om te leren</v>
      </c>
      <c r="F102" s="330"/>
      <c r="G102" s="330"/>
      <c r="H102" s="330"/>
      <c r="I102" s="330"/>
      <c r="J102" s="330"/>
      <c r="K102" s="330"/>
      <c r="L102" s="330"/>
      <c r="M102" s="330"/>
      <c r="N102" s="330"/>
      <c r="O102" s="330"/>
      <c r="P102" s="330"/>
      <c r="Q102" s="330"/>
      <c r="R102" s="330"/>
      <c r="S102" s="330"/>
      <c r="T102" s="330"/>
      <c r="U102" s="4"/>
    </row>
    <row r="103" spans="1:21" ht="27" customHeight="1" x14ac:dyDescent="0.25">
      <c r="A103" s="36">
        <v>5</v>
      </c>
      <c r="B103" s="311" t="str">
        <f>B71</f>
        <v>Is goed in staat om gegevens te analyseren en de risico's af te wegen</v>
      </c>
      <c r="C103" s="311"/>
      <c r="D103" s="36">
        <v>3</v>
      </c>
      <c r="E103" s="330" t="str">
        <f>C38</f>
        <v>Kijkt zelfkritisch terug op zijn eigen rol binnen het schrijven van het ondernemingsplan en trekt lering uit gebeurtenissen voor de volgende keer</v>
      </c>
      <c r="F103" s="330"/>
      <c r="G103" s="330"/>
      <c r="H103" s="330"/>
      <c r="I103" s="330"/>
      <c r="J103" s="330"/>
      <c r="K103" s="330"/>
      <c r="L103" s="330"/>
      <c r="M103" s="330"/>
      <c r="N103" s="330"/>
      <c r="O103" s="330"/>
      <c r="P103" s="330"/>
      <c r="Q103" s="330"/>
      <c r="R103" s="330"/>
      <c r="S103" s="330"/>
      <c r="T103" s="330"/>
      <c r="U103" s="4"/>
    </row>
    <row r="104" spans="1:21" x14ac:dyDescent="0.25">
      <c r="D104" s="36"/>
      <c r="E104" s="330"/>
      <c r="F104" s="330"/>
      <c r="G104" s="330"/>
      <c r="H104" s="330"/>
      <c r="I104" s="330"/>
      <c r="J104" s="330"/>
      <c r="K104" s="330"/>
      <c r="L104" s="330"/>
      <c r="M104" s="330"/>
      <c r="N104" s="330"/>
      <c r="O104" s="330"/>
      <c r="P104" s="330"/>
      <c r="Q104" s="330"/>
      <c r="R104" s="330"/>
      <c r="S104" s="330"/>
      <c r="T104" s="330"/>
      <c r="U104" s="4"/>
    </row>
    <row r="109" spans="1:21" x14ac:dyDescent="0.25">
      <c r="D109" s="330"/>
      <c r="E109" s="330"/>
      <c r="F109" s="330"/>
      <c r="G109" s="330"/>
      <c r="H109" s="330"/>
      <c r="I109" s="330"/>
      <c r="J109" s="330"/>
      <c r="K109" s="330"/>
      <c r="L109" s="330"/>
      <c r="M109" s="330"/>
      <c r="N109" s="330"/>
      <c r="O109" s="330"/>
      <c r="P109" s="330"/>
      <c r="Q109" s="330"/>
      <c r="R109" s="330"/>
      <c r="S109" s="330"/>
      <c r="T109" s="330"/>
      <c r="U109" s="330"/>
    </row>
    <row r="111" spans="1:21" x14ac:dyDescent="0.25">
      <c r="B111" s="311"/>
      <c r="C111" s="311"/>
    </row>
    <row r="112" spans="1:21" x14ac:dyDescent="0.25">
      <c r="B112" s="311"/>
      <c r="C112" s="311"/>
    </row>
    <row r="113" spans="1:21" x14ac:dyDescent="0.25">
      <c r="B113" s="311"/>
      <c r="C113" s="311"/>
    </row>
    <row r="114" spans="1:21" x14ac:dyDescent="0.25">
      <c r="B114" s="311"/>
      <c r="C114" s="311"/>
    </row>
    <row r="115" spans="1:21" x14ac:dyDescent="0.25">
      <c r="A115" s="6"/>
      <c r="B115" s="311"/>
      <c r="C115" s="311"/>
      <c r="U115" s="6"/>
    </row>
  </sheetData>
  <sheetProtection password="CCB6" sheet="1" objects="1" scenarios="1"/>
  <mergeCells count="47">
    <mergeCell ref="B111:C111"/>
    <mergeCell ref="B112:C112"/>
    <mergeCell ref="B113:C113"/>
    <mergeCell ref="B114:C114"/>
    <mergeCell ref="B115:C115"/>
    <mergeCell ref="E104:T104"/>
    <mergeCell ref="D109:U109"/>
    <mergeCell ref="B101:C101"/>
    <mergeCell ref="B102:C102"/>
    <mergeCell ref="E102:T102"/>
    <mergeCell ref="B103:C103"/>
    <mergeCell ref="E103:T103"/>
    <mergeCell ref="B69:C69"/>
    <mergeCell ref="E72:T72"/>
    <mergeCell ref="E67:S67"/>
    <mergeCell ref="B100:C100"/>
    <mergeCell ref="E75:T75"/>
    <mergeCell ref="E76:T76"/>
    <mergeCell ref="E77:T77"/>
    <mergeCell ref="E70:T70"/>
    <mergeCell ref="E71:T71"/>
    <mergeCell ref="B70:C70"/>
    <mergeCell ref="E73:T73"/>
    <mergeCell ref="B71:C71"/>
    <mergeCell ref="E74:T74"/>
    <mergeCell ref="B99:C99"/>
    <mergeCell ref="Q3:S3"/>
    <mergeCell ref="E4:G4"/>
    <mergeCell ref="K4:M4"/>
    <mergeCell ref="Q4:S4"/>
    <mergeCell ref="D3:D5"/>
    <mergeCell ref="E3:G3"/>
    <mergeCell ref="J3:J5"/>
    <mergeCell ref="K3:M3"/>
    <mergeCell ref="P3:P5"/>
    <mergeCell ref="D12:H13"/>
    <mergeCell ref="J12:N13"/>
    <mergeCell ref="P12:T13"/>
    <mergeCell ref="D24:H25"/>
    <mergeCell ref="J24:N25"/>
    <mergeCell ref="P24:T25"/>
    <mergeCell ref="D33:H34"/>
    <mergeCell ref="J33:N34"/>
    <mergeCell ref="P33:T34"/>
    <mergeCell ref="D40:H41"/>
    <mergeCell ref="J40:N41"/>
    <mergeCell ref="P40:T41"/>
  </mergeCells>
  <conditionalFormatting sqref="D11 D14">
    <cfRule type="cellIs" dxfId="1395" priority="218" operator="between">
      <formula>7.5</formula>
      <formula>10</formula>
    </cfRule>
  </conditionalFormatting>
  <conditionalFormatting sqref="D11 D14">
    <cfRule type="cellIs" dxfId="1394" priority="220" operator="between">
      <formula>5.5</formula>
      <formula>7.5</formula>
    </cfRule>
    <cfRule type="cellIs" dxfId="1393" priority="221" operator="between">
      <formula>1</formula>
      <formula>5.5</formula>
    </cfRule>
  </conditionalFormatting>
  <conditionalFormatting sqref="D11">
    <cfRule type="cellIs" dxfId="1392" priority="219" operator="lessThan">
      <formula>0.05</formula>
    </cfRule>
  </conditionalFormatting>
  <conditionalFormatting sqref="D26">
    <cfRule type="cellIs" dxfId="1391" priority="209" operator="between">
      <formula>7.5</formula>
      <formula>10</formula>
    </cfRule>
  </conditionalFormatting>
  <conditionalFormatting sqref="D26">
    <cfRule type="cellIs" dxfId="1390" priority="210" operator="between">
      <formula>5.5</formula>
      <formula>7.5</formula>
    </cfRule>
    <cfRule type="cellIs" dxfId="1389" priority="211" operator="between">
      <formula>1</formula>
      <formula>5.5</formula>
    </cfRule>
  </conditionalFormatting>
  <conditionalFormatting sqref="D35">
    <cfRule type="cellIs" dxfId="1388" priority="201" operator="between">
      <formula>7.5</formula>
      <formula>10</formula>
    </cfRule>
  </conditionalFormatting>
  <conditionalFormatting sqref="D35">
    <cfRule type="cellIs" dxfId="1387" priority="202" operator="between">
      <formula>5.5</formula>
      <formula>7.5</formula>
    </cfRule>
    <cfRule type="cellIs" dxfId="1386" priority="203" operator="between">
      <formula>1</formula>
      <formula>5.5</formula>
    </cfRule>
  </conditionalFormatting>
  <conditionalFormatting sqref="D32">
    <cfRule type="cellIs" dxfId="1385" priority="163" operator="between">
      <formula>7.5</formula>
      <formula>10</formula>
    </cfRule>
  </conditionalFormatting>
  <conditionalFormatting sqref="D32">
    <cfRule type="cellIs" dxfId="1384" priority="165" operator="between">
      <formula>5.5</formula>
      <formula>7.5</formula>
    </cfRule>
    <cfRule type="cellIs" dxfId="1383" priority="166" operator="between">
      <formula>1</formula>
      <formula>5.5</formula>
    </cfRule>
  </conditionalFormatting>
  <conditionalFormatting sqref="D32">
    <cfRule type="cellIs" dxfId="1382" priority="164" operator="lessThan">
      <formula>0.05</formula>
    </cfRule>
  </conditionalFormatting>
  <conditionalFormatting sqref="D23">
    <cfRule type="cellIs" dxfId="1381" priority="169" operator="between">
      <formula>7.5</formula>
      <formula>10</formula>
    </cfRule>
  </conditionalFormatting>
  <conditionalFormatting sqref="D23">
    <cfRule type="cellIs" dxfId="1380" priority="171" operator="between">
      <formula>5.5</formula>
      <formula>7.5</formula>
    </cfRule>
    <cfRule type="cellIs" dxfId="1379" priority="172" operator="between">
      <formula>1</formula>
      <formula>5.5</formula>
    </cfRule>
  </conditionalFormatting>
  <conditionalFormatting sqref="D23">
    <cfRule type="cellIs" dxfId="1378" priority="170" operator="lessThan">
      <formula>0.05</formula>
    </cfRule>
  </conditionalFormatting>
  <conditionalFormatting sqref="P14">
    <cfRule type="cellIs" dxfId="1377" priority="73" operator="between">
      <formula>7.5</formula>
      <formula>10</formula>
    </cfRule>
  </conditionalFormatting>
  <conditionalFormatting sqref="P14">
    <cfRule type="cellIs" dxfId="1376" priority="75" operator="between">
      <formula>5.5</formula>
      <formula>7.5</formula>
    </cfRule>
    <cfRule type="cellIs" dxfId="1375" priority="76" operator="between">
      <formula>1</formula>
      <formula>5.5</formula>
    </cfRule>
  </conditionalFormatting>
  <conditionalFormatting sqref="Q26:S26">
    <cfRule type="colorScale" priority="67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D39 J39">
    <cfRule type="cellIs" dxfId="1374" priority="153" operator="between">
      <formula>7.5</formula>
      <formula>10</formula>
    </cfRule>
  </conditionalFormatting>
  <conditionalFormatting sqref="D39 J39">
    <cfRule type="cellIs" dxfId="1373" priority="155" operator="between">
      <formula>5.5</formula>
      <formula>7.5</formula>
    </cfRule>
    <cfRule type="cellIs" dxfId="1372" priority="156" operator="between">
      <formula>1</formula>
      <formula>5.5</formula>
    </cfRule>
  </conditionalFormatting>
  <conditionalFormatting sqref="D39 J39">
    <cfRule type="cellIs" dxfId="1371" priority="154" operator="lessThan">
      <formula>0.05</formula>
    </cfRule>
  </conditionalFormatting>
  <conditionalFormatting sqref="E39:H39 K39:N39">
    <cfRule type="colorScale" priority="157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Q39:T39">
    <cfRule type="colorScale" priority="152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D6:D10">
    <cfRule type="cellIs" dxfId="1370" priority="143" operator="between">
      <formula>7.5</formula>
      <formula>10</formula>
    </cfRule>
  </conditionalFormatting>
  <conditionalFormatting sqref="D6:D10">
    <cfRule type="cellIs" dxfId="1369" priority="144" operator="between">
      <formula>5.5</formula>
      <formula>7.5</formula>
    </cfRule>
    <cfRule type="cellIs" dxfId="1368" priority="145" operator="between">
      <formula>1</formula>
      <formula>5.5</formula>
    </cfRule>
  </conditionalFormatting>
  <conditionalFormatting sqref="P39">
    <cfRule type="cellIs" dxfId="1367" priority="135" operator="between">
      <formula>7.5</formula>
      <formula>10</formula>
    </cfRule>
  </conditionalFormatting>
  <conditionalFormatting sqref="P39">
    <cfRule type="cellIs" dxfId="1366" priority="137" operator="between">
      <formula>5.5</formula>
      <formula>7.5</formula>
    </cfRule>
    <cfRule type="cellIs" dxfId="1365" priority="138" operator="between">
      <formula>1</formula>
      <formula>5.5</formula>
    </cfRule>
  </conditionalFormatting>
  <conditionalFormatting sqref="P39">
    <cfRule type="cellIs" dxfId="1364" priority="136" operator="lessThan">
      <formula>0.05</formula>
    </cfRule>
  </conditionalFormatting>
  <conditionalFormatting sqref="D15:D22">
    <cfRule type="cellIs" dxfId="1363" priority="126" operator="between">
      <formula>7.5</formula>
      <formula>10</formula>
    </cfRule>
  </conditionalFormatting>
  <conditionalFormatting sqref="D15:D22">
    <cfRule type="cellIs" dxfId="1362" priority="127" operator="between">
      <formula>5.5</formula>
      <formula>7.5</formula>
    </cfRule>
    <cfRule type="cellIs" dxfId="1361" priority="128" operator="between">
      <formula>1</formula>
      <formula>5.5</formula>
    </cfRule>
  </conditionalFormatting>
  <conditionalFormatting sqref="D27:D31">
    <cfRule type="cellIs" dxfId="1360" priority="117" operator="between">
      <formula>7.5</formula>
      <formula>10</formula>
    </cfRule>
  </conditionalFormatting>
  <conditionalFormatting sqref="D27:D31">
    <cfRule type="cellIs" dxfId="1359" priority="118" operator="between">
      <formula>5.5</formula>
      <formula>7.5</formula>
    </cfRule>
    <cfRule type="cellIs" dxfId="1358" priority="119" operator="between">
      <formula>1</formula>
      <formula>5.5</formula>
    </cfRule>
  </conditionalFormatting>
  <conditionalFormatting sqref="D36:D38">
    <cfRule type="cellIs" dxfId="1357" priority="108" operator="between">
      <formula>7.5</formula>
      <formula>10</formula>
    </cfRule>
  </conditionalFormatting>
  <conditionalFormatting sqref="D36:D38">
    <cfRule type="cellIs" dxfId="1356" priority="109" operator="between">
      <formula>5.5</formula>
      <formula>7.5</formula>
    </cfRule>
    <cfRule type="cellIs" dxfId="1355" priority="110" operator="between">
      <formula>1</formula>
      <formula>5.5</formula>
    </cfRule>
  </conditionalFormatting>
  <conditionalFormatting sqref="J11 J14">
    <cfRule type="cellIs" dxfId="1354" priority="96" operator="between">
      <formula>7.5</formula>
      <formula>10</formula>
    </cfRule>
  </conditionalFormatting>
  <conditionalFormatting sqref="J11 J14">
    <cfRule type="cellIs" dxfId="1353" priority="98" operator="between">
      <formula>5.5</formula>
      <formula>7.5</formula>
    </cfRule>
    <cfRule type="cellIs" dxfId="1352" priority="99" operator="between">
      <formula>1</formula>
      <formula>5.5</formula>
    </cfRule>
  </conditionalFormatting>
  <conditionalFormatting sqref="J11">
    <cfRule type="cellIs" dxfId="1351" priority="97" operator="lessThan">
      <formula>0.05</formula>
    </cfRule>
  </conditionalFormatting>
  <conditionalFormatting sqref="H36:H38 T6:T10 T15:T22 T36:T38 E15:H22 H27:H31 N36:N38 E11:H11 N27:N31 T27:T31 N6:N10 K11:N11 K14:N22">
    <cfRule type="colorScale" priority="101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J26">
    <cfRule type="cellIs" dxfId="1350" priority="87" operator="between">
      <formula>7.5</formula>
      <formula>10</formula>
    </cfRule>
  </conditionalFormatting>
  <conditionalFormatting sqref="J26">
    <cfRule type="cellIs" dxfId="1349" priority="88" operator="between">
      <formula>5.5</formula>
      <formula>7.5</formula>
    </cfRule>
    <cfRule type="cellIs" dxfId="1348" priority="89" operator="between">
      <formula>1</formula>
      <formula>5.5</formula>
    </cfRule>
  </conditionalFormatting>
  <conditionalFormatting sqref="K26:N26">
    <cfRule type="colorScale" priority="90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J35">
    <cfRule type="cellIs" dxfId="1347" priority="79" operator="between">
      <formula>7.5</formula>
      <formula>10</formula>
    </cfRule>
  </conditionalFormatting>
  <conditionalFormatting sqref="J35">
    <cfRule type="cellIs" dxfId="1346" priority="80" operator="between">
      <formula>5.5</formula>
      <formula>7.5</formula>
    </cfRule>
    <cfRule type="cellIs" dxfId="1345" priority="81" operator="between">
      <formula>1</formula>
      <formula>5.5</formula>
    </cfRule>
  </conditionalFormatting>
  <conditionalFormatting sqref="K35:N35">
    <cfRule type="colorScale" priority="82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Q36:S38 Q14:S22 Q11:T11 Q27:S31">
    <cfRule type="colorScale" priority="78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P26">
    <cfRule type="cellIs" dxfId="1344" priority="64" operator="between">
      <formula>7.5</formula>
      <formula>10</formula>
    </cfRule>
  </conditionalFormatting>
  <conditionalFormatting sqref="P26">
    <cfRule type="cellIs" dxfId="1343" priority="65" operator="between">
      <formula>5.5</formula>
      <formula>7.5</formula>
    </cfRule>
    <cfRule type="cellIs" dxfId="1342" priority="66" operator="between">
      <formula>1</formula>
      <formula>5.5</formula>
    </cfRule>
  </conditionalFormatting>
  <conditionalFormatting sqref="P35">
    <cfRule type="cellIs" dxfId="1341" priority="56" operator="between">
      <formula>7.5</formula>
      <formula>10</formula>
    </cfRule>
  </conditionalFormatting>
  <conditionalFormatting sqref="P35">
    <cfRule type="cellIs" dxfId="1340" priority="57" operator="between">
      <formula>5.5</formula>
      <formula>7.5</formula>
    </cfRule>
    <cfRule type="cellIs" dxfId="1339" priority="58" operator="between">
      <formula>1</formula>
      <formula>5.5</formula>
    </cfRule>
  </conditionalFormatting>
  <conditionalFormatting sqref="Q35:S35">
    <cfRule type="colorScale" priority="59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J32">
    <cfRule type="cellIs" dxfId="1338" priority="41" operator="between">
      <formula>7.5</formula>
      <formula>10</formula>
    </cfRule>
  </conditionalFormatting>
  <conditionalFormatting sqref="J32">
    <cfRule type="cellIs" dxfId="1337" priority="43" operator="between">
      <formula>5.5</formula>
      <formula>7.5</formula>
    </cfRule>
    <cfRule type="cellIs" dxfId="1336" priority="44" operator="between">
      <formula>1</formula>
      <formula>5.5</formula>
    </cfRule>
  </conditionalFormatting>
  <conditionalFormatting sqref="J32">
    <cfRule type="cellIs" dxfId="1335" priority="42" operator="lessThan">
      <formula>0.05</formula>
    </cfRule>
  </conditionalFormatting>
  <conditionalFormatting sqref="E32:H32 K32:N32">
    <cfRule type="colorScale" priority="45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J23">
    <cfRule type="cellIs" dxfId="1334" priority="47" operator="between">
      <formula>7.5</formula>
      <formula>10</formula>
    </cfRule>
  </conditionalFormatting>
  <conditionalFormatting sqref="J23">
    <cfRule type="cellIs" dxfId="1333" priority="49" operator="between">
      <formula>5.5</formula>
      <formula>7.5</formula>
    </cfRule>
    <cfRule type="cellIs" dxfId="1332" priority="50" operator="between">
      <formula>1</formula>
      <formula>5.5</formula>
    </cfRule>
  </conditionalFormatting>
  <conditionalFormatting sqref="J23">
    <cfRule type="cellIs" dxfId="1331" priority="48" operator="lessThan">
      <formula>0.05</formula>
    </cfRule>
  </conditionalFormatting>
  <conditionalFormatting sqref="E23:H23 K23:N23">
    <cfRule type="colorScale" priority="51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P32">
    <cfRule type="cellIs" dxfId="1330" priority="36" operator="between">
      <formula>7.5</formula>
      <formula>10</formula>
    </cfRule>
  </conditionalFormatting>
  <conditionalFormatting sqref="P32">
    <cfRule type="cellIs" dxfId="1329" priority="38" operator="between">
      <formula>5.5</formula>
      <formula>7.5</formula>
    </cfRule>
    <cfRule type="cellIs" dxfId="1328" priority="39" operator="between">
      <formula>1</formula>
      <formula>5.5</formula>
    </cfRule>
  </conditionalFormatting>
  <conditionalFormatting sqref="P32">
    <cfRule type="cellIs" dxfId="1327" priority="37" operator="lessThan">
      <formula>0.05</formula>
    </cfRule>
  </conditionalFormatting>
  <conditionalFormatting sqref="P11">
    <cfRule type="cellIs" dxfId="1326" priority="52" operator="between">
      <formula>7.5</formula>
      <formula>10</formula>
    </cfRule>
  </conditionalFormatting>
  <conditionalFormatting sqref="P11">
    <cfRule type="cellIs" dxfId="1325" priority="54" operator="between">
      <formula>5.5</formula>
      <formula>7.5</formula>
    </cfRule>
    <cfRule type="cellIs" dxfId="1324" priority="55" operator="between">
      <formula>1</formula>
      <formula>5.5</formula>
    </cfRule>
  </conditionalFormatting>
  <conditionalFormatting sqref="P11">
    <cfRule type="cellIs" dxfId="1323" priority="53" operator="lessThan">
      <formula>0.05</formula>
    </cfRule>
  </conditionalFormatting>
  <conditionalFormatting sqref="Q23:T23">
    <cfRule type="colorScale" priority="46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Q32:T32">
    <cfRule type="colorScale" priority="40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E27:G31">
    <cfRule type="colorScale" priority="35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E36:G38">
    <cfRule type="colorScale" priority="34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P23">
    <cfRule type="cellIs" dxfId="1322" priority="28" operator="between">
      <formula>5.5</formula>
      <formula>7.5</formula>
    </cfRule>
    <cfRule type="cellIs" dxfId="1321" priority="29" operator="between">
      <formula>1</formula>
      <formula>5.5</formula>
    </cfRule>
  </conditionalFormatting>
  <conditionalFormatting sqref="K6:M10">
    <cfRule type="colorScale" priority="33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Q6:S10">
    <cfRule type="colorScale" priority="32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K27:M31">
    <cfRule type="colorScale" priority="31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K36:M38">
    <cfRule type="colorScale" priority="30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P23">
    <cfRule type="cellIs" dxfId="1320" priority="26" operator="between">
      <formula>7.5</formula>
      <formula>10</formula>
    </cfRule>
  </conditionalFormatting>
  <conditionalFormatting sqref="P23">
    <cfRule type="cellIs" dxfId="1319" priority="27" operator="lessThan">
      <formula>0.05</formula>
    </cfRule>
  </conditionalFormatting>
  <conditionalFormatting sqref="J6:J10">
    <cfRule type="cellIs" dxfId="1318" priority="23" operator="between">
      <formula>7.5</formula>
      <formula>10</formula>
    </cfRule>
  </conditionalFormatting>
  <conditionalFormatting sqref="J6:J10">
    <cfRule type="cellIs" dxfId="1317" priority="24" operator="between">
      <formula>5.5</formula>
      <formula>7.5</formula>
    </cfRule>
    <cfRule type="cellIs" dxfId="1316" priority="25" operator="between">
      <formula>1</formula>
      <formula>5.5</formula>
    </cfRule>
  </conditionalFormatting>
  <conditionalFormatting sqref="P6:P10">
    <cfRule type="cellIs" dxfId="1315" priority="20" operator="between">
      <formula>7.5</formula>
      <formula>10</formula>
    </cfRule>
  </conditionalFormatting>
  <conditionalFormatting sqref="P6:P10">
    <cfRule type="cellIs" dxfId="1314" priority="21" operator="between">
      <formula>5.5</formula>
      <formula>7.5</formula>
    </cfRule>
    <cfRule type="cellIs" dxfId="1313" priority="22" operator="between">
      <formula>1</formula>
      <formula>5.5</formula>
    </cfRule>
  </conditionalFormatting>
  <conditionalFormatting sqref="J15:J22">
    <cfRule type="cellIs" dxfId="1312" priority="17" operator="between">
      <formula>7.5</formula>
      <formula>10</formula>
    </cfRule>
  </conditionalFormatting>
  <conditionalFormatting sqref="J15:J22">
    <cfRule type="cellIs" dxfId="1311" priority="18" operator="between">
      <formula>5.5</formula>
      <formula>7.5</formula>
    </cfRule>
    <cfRule type="cellIs" dxfId="1310" priority="19" operator="between">
      <formula>1</formula>
      <formula>5.5</formula>
    </cfRule>
  </conditionalFormatting>
  <conditionalFormatting sqref="P15:P22">
    <cfRule type="cellIs" dxfId="1309" priority="14" operator="between">
      <formula>7.5</formula>
      <formula>10</formula>
    </cfRule>
  </conditionalFormatting>
  <conditionalFormatting sqref="P15:P22">
    <cfRule type="cellIs" dxfId="1308" priority="15" operator="between">
      <formula>5.5</formula>
      <formula>7.5</formula>
    </cfRule>
    <cfRule type="cellIs" dxfId="1307" priority="16" operator="between">
      <formula>1</formula>
      <formula>5.5</formula>
    </cfRule>
  </conditionalFormatting>
  <conditionalFormatting sqref="J27:J31">
    <cfRule type="cellIs" dxfId="1306" priority="11" operator="between">
      <formula>7.5</formula>
      <formula>10</formula>
    </cfRule>
  </conditionalFormatting>
  <conditionalFormatting sqref="J27:J31">
    <cfRule type="cellIs" dxfId="1305" priority="12" operator="between">
      <formula>5.5</formula>
      <formula>7.5</formula>
    </cfRule>
    <cfRule type="cellIs" dxfId="1304" priority="13" operator="between">
      <formula>1</formula>
      <formula>5.5</formula>
    </cfRule>
  </conditionalFormatting>
  <conditionalFormatting sqref="P27:P31">
    <cfRule type="cellIs" dxfId="1303" priority="8" operator="between">
      <formula>7.5</formula>
      <formula>10</formula>
    </cfRule>
  </conditionalFormatting>
  <conditionalFormatting sqref="P27:P31">
    <cfRule type="cellIs" dxfId="1302" priority="9" operator="between">
      <formula>5.5</formula>
      <formula>7.5</formula>
    </cfRule>
    <cfRule type="cellIs" dxfId="1301" priority="10" operator="between">
      <formula>1</formula>
      <formula>5.5</formula>
    </cfRule>
  </conditionalFormatting>
  <conditionalFormatting sqref="J36:J38">
    <cfRule type="cellIs" dxfId="1300" priority="5" operator="between">
      <formula>7.5</formula>
      <formula>10</formula>
    </cfRule>
  </conditionalFormatting>
  <conditionalFormatting sqref="J36:J38">
    <cfRule type="cellIs" dxfId="1299" priority="6" operator="between">
      <formula>5.5</formula>
      <formula>7.5</formula>
    </cfRule>
    <cfRule type="cellIs" dxfId="1298" priority="7" operator="between">
      <formula>1</formula>
      <formula>5.5</formula>
    </cfRule>
  </conditionalFormatting>
  <conditionalFormatting sqref="P36:P38">
    <cfRule type="cellIs" dxfId="1297" priority="2" operator="between">
      <formula>7.5</formula>
      <formula>10</formula>
    </cfRule>
  </conditionalFormatting>
  <conditionalFormatting sqref="P36:P38">
    <cfRule type="cellIs" dxfId="1296" priority="3" operator="between">
      <formula>5.5</formula>
      <formula>7.5</formula>
    </cfRule>
    <cfRule type="cellIs" dxfId="1295" priority="4" operator="between">
      <formula>1</formula>
      <formula>5.5</formula>
    </cfRule>
  </conditionalFormatting>
  <conditionalFormatting sqref="E6:H10">
    <cfRule type="colorScale" priority="1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dataValidations count="1">
    <dataValidation type="whole" allowBlank="1" showInputMessage="1" showErrorMessage="1" error="Er kan alleen 0, 1 of 2 worden ingevuld." sqref="K35:N38 Q35:T38 K26:N32 E26:H32 E35:H38 K14:N23 Q14:T23 Q26:T32 Q6:T11 K6:N11 E6:H11 E14:H23">
      <formula1>0</formula1>
      <formula2>2</formula2>
    </dataValidation>
  </dataValidations>
  <printOptions horizontalCentered="1" verticalCentered="1"/>
  <pageMargins left="0.31496062992125984" right="0.15748031496062992" top="0.34" bottom="0.2" header="0.31496062992125984" footer="0.19685039370078741"/>
  <pageSetup paperSize="9" scale="60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5"/>
  <sheetViews>
    <sheetView zoomScale="70" zoomScaleNormal="70" workbookViewId="0"/>
  </sheetViews>
  <sheetFormatPr defaultRowHeight="12.75" x14ac:dyDescent="0.25"/>
  <cols>
    <col min="1" max="1" width="2.42578125" style="36" bestFit="1" customWidth="1"/>
    <col min="2" max="2" width="61.5703125" style="63" customWidth="1"/>
    <col min="3" max="3" width="64.7109375" style="63" customWidth="1"/>
    <col min="4" max="4" width="7.7109375" style="6" customWidth="1"/>
    <col min="5" max="7" width="6.7109375" style="6" customWidth="1"/>
    <col min="8" max="8" width="4.28515625" style="6" customWidth="1"/>
    <col min="9" max="9" width="2.7109375" style="6" customWidth="1"/>
    <col min="10" max="10" width="8.28515625" style="6" customWidth="1"/>
    <col min="11" max="13" width="6.7109375" style="6" customWidth="1"/>
    <col min="14" max="14" width="4.28515625" style="6" customWidth="1"/>
    <col min="15" max="15" width="2.7109375" style="6" customWidth="1"/>
    <col min="16" max="16" width="8.28515625" style="6" customWidth="1"/>
    <col min="17" max="19" width="6.7109375" style="6" customWidth="1"/>
    <col min="20" max="20" width="4.28515625" style="6" customWidth="1"/>
    <col min="21" max="21" width="2.7109375" style="5" customWidth="1"/>
    <col min="22" max="16384" width="9.140625" style="6"/>
  </cols>
  <sheetData>
    <row r="1" spans="1:22" ht="18" x14ac:dyDescent="0.25">
      <c r="B1" s="83" t="s">
        <v>55</v>
      </c>
      <c r="C1" s="84" t="str">
        <f>NAW!C15</f>
        <v>a</v>
      </c>
      <c r="D1" s="79" t="s">
        <v>124</v>
      </c>
      <c r="E1" s="13" t="str">
        <f>NAW!C2</f>
        <v>2013 - 2014</v>
      </c>
      <c r="G1" s="13"/>
      <c r="J1" s="78" t="s">
        <v>56</v>
      </c>
      <c r="K1" s="7" t="str">
        <f>NAW!C1</f>
        <v>V43</v>
      </c>
      <c r="L1" s="5"/>
      <c r="N1" s="78" t="s">
        <v>121</v>
      </c>
      <c r="O1" s="7" t="str">
        <f>NAW!C3</f>
        <v>Klein Goldewijk</v>
      </c>
      <c r="P1" s="9"/>
      <c r="Q1" s="9"/>
      <c r="R1" s="9"/>
      <c r="S1" s="7" t="str">
        <f>NAW!C4</f>
        <v>gldc</v>
      </c>
      <c r="T1" s="9"/>
      <c r="U1" s="9"/>
    </row>
    <row r="2" spans="1:22" ht="18" x14ac:dyDescent="0.25">
      <c r="B2" s="61" t="s">
        <v>62</v>
      </c>
      <c r="C2" s="84" t="str">
        <f>NAW!D16</f>
        <v>Leerling 4</v>
      </c>
      <c r="D2" s="10"/>
      <c r="J2" s="8"/>
      <c r="K2" s="8"/>
      <c r="L2" s="8"/>
      <c r="M2" s="8"/>
      <c r="N2" s="8"/>
      <c r="O2" s="8"/>
      <c r="P2" s="8"/>
      <c r="Q2" s="8"/>
      <c r="R2" s="8"/>
      <c r="S2" s="8"/>
    </row>
    <row r="3" spans="1:22" s="5" customFormat="1" ht="12.75" customHeight="1" x14ac:dyDescent="0.25">
      <c r="A3" s="37"/>
      <c r="B3" s="62"/>
      <c r="C3" s="62"/>
      <c r="D3" s="327" t="s">
        <v>6</v>
      </c>
      <c r="E3" s="320" t="s">
        <v>1</v>
      </c>
      <c r="F3" s="320"/>
      <c r="G3" s="321"/>
      <c r="H3" s="39"/>
      <c r="I3" s="10"/>
      <c r="J3" s="324" t="s">
        <v>6</v>
      </c>
      <c r="K3" s="320" t="s">
        <v>1</v>
      </c>
      <c r="L3" s="320"/>
      <c r="M3" s="321"/>
      <c r="N3" s="39"/>
      <c r="O3" s="12"/>
      <c r="P3" s="324" t="s">
        <v>6</v>
      </c>
      <c r="Q3" s="320" t="s">
        <v>1</v>
      </c>
      <c r="R3" s="320"/>
      <c r="S3" s="321"/>
      <c r="T3" s="39"/>
      <c r="U3" s="12"/>
    </row>
    <row r="4" spans="1:22" ht="15.75" x14ac:dyDescent="0.25">
      <c r="B4" s="61" t="s">
        <v>18</v>
      </c>
      <c r="D4" s="328"/>
      <c r="E4" s="322">
        <f>NAW!C7</f>
        <v>41944</v>
      </c>
      <c r="F4" s="322"/>
      <c r="G4" s="323"/>
      <c r="H4" s="40"/>
      <c r="I4" s="14"/>
      <c r="J4" s="325"/>
      <c r="K4" s="322">
        <f>NAW!E7</f>
        <v>41671</v>
      </c>
      <c r="L4" s="322"/>
      <c r="M4" s="323"/>
      <c r="N4" s="40"/>
      <c r="O4" s="14"/>
      <c r="P4" s="325"/>
      <c r="Q4" s="322">
        <f>NAW!G7</f>
        <v>41730</v>
      </c>
      <c r="R4" s="322"/>
      <c r="S4" s="323"/>
      <c r="T4" s="40"/>
      <c r="U4" s="80"/>
      <c r="V4" s="5"/>
    </row>
    <row r="5" spans="1:22" ht="15.75" x14ac:dyDescent="0.25">
      <c r="B5" s="64" t="s">
        <v>57</v>
      </c>
      <c r="C5" s="64" t="s">
        <v>58</v>
      </c>
      <c r="D5" s="329"/>
      <c r="E5" s="16" t="str">
        <f>NAW!C8</f>
        <v>gldc</v>
      </c>
      <c r="F5" s="16" t="str">
        <f>NAW!C9</f>
        <v>brns</v>
      </c>
      <c r="G5" s="17" t="str">
        <f>NAW!C10</f>
        <v>rdth</v>
      </c>
      <c r="H5" s="18" t="s">
        <v>16</v>
      </c>
      <c r="I5" s="15"/>
      <c r="J5" s="326"/>
      <c r="K5" s="19" t="str">
        <f>NAW!E8</f>
        <v>gldc</v>
      </c>
      <c r="L5" s="19" t="str">
        <f>NAW!E9</f>
        <v>brns</v>
      </c>
      <c r="M5" s="20" t="str">
        <f>NAW!E10</f>
        <v>rdth</v>
      </c>
      <c r="N5" s="21" t="s">
        <v>16</v>
      </c>
      <c r="O5" s="15"/>
      <c r="P5" s="326"/>
      <c r="Q5" s="19" t="str">
        <f>NAW!G8</f>
        <v>gldc</v>
      </c>
      <c r="R5" s="19" t="str">
        <f>NAW!G9</f>
        <v>brns</v>
      </c>
      <c r="S5" s="20" t="str">
        <f>NAW!G10</f>
        <v>rdth</v>
      </c>
      <c r="T5" s="21" t="s">
        <v>16</v>
      </c>
      <c r="V5" s="5"/>
    </row>
    <row r="6" spans="1:22" ht="45" x14ac:dyDescent="0.25">
      <c r="A6" s="36">
        <v>1</v>
      </c>
      <c r="B6" s="65" t="s">
        <v>19</v>
      </c>
      <c r="C6" s="65" t="s">
        <v>116</v>
      </c>
      <c r="D6" s="27" t="str">
        <f>IF(AND(ISBLANK(E6),ISBLANK(F6),ISBLANK(G6))," ",3.5+(AVERAGE(E6:G6)*2.5))</f>
        <v xml:space="preserve"> </v>
      </c>
      <c r="E6" s="264"/>
      <c r="F6" s="264"/>
      <c r="G6" s="265"/>
      <c r="H6" s="266"/>
      <c r="I6" s="29"/>
      <c r="J6" s="76" t="str">
        <f>IF(AND(ISBLANK(K6),ISBLANK(L6),ISBLANK(M6))," ",3.5+(AVERAGE(K6:M6)*2.5))</f>
        <v xml:space="preserve"> </v>
      </c>
      <c r="K6" s="264"/>
      <c r="L6" s="264"/>
      <c r="M6" s="265"/>
      <c r="N6" s="266"/>
      <c r="O6" s="29"/>
      <c r="P6" s="76" t="str">
        <f>IF(AND(ISBLANK(Q6),ISBLANK(R6),ISBLANK(S6))," ",3.5+(AVERAGE(Q6:S6)*2.5))</f>
        <v xml:space="preserve"> </v>
      </c>
      <c r="Q6" s="264"/>
      <c r="R6" s="264"/>
      <c r="S6" s="265"/>
      <c r="T6" s="266"/>
      <c r="U6" s="29"/>
    </row>
    <row r="7" spans="1:22" ht="15" x14ac:dyDescent="0.25">
      <c r="A7" s="36">
        <v>2</v>
      </c>
      <c r="B7" s="65" t="s">
        <v>20</v>
      </c>
      <c r="C7" s="65" t="s">
        <v>117</v>
      </c>
      <c r="D7" s="27" t="str">
        <f t="shared" ref="D7:D10" si="0">IF(AND(ISBLANK(E7),ISBLANK(F7),ISBLANK(G7))," ",3.5+(AVERAGE(E7:G7)*2.5))</f>
        <v xml:space="preserve"> </v>
      </c>
      <c r="E7" s="267"/>
      <c r="F7" s="267"/>
      <c r="G7" s="268"/>
      <c r="H7" s="269"/>
      <c r="I7" s="29"/>
      <c r="J7" s="76" t="str">
        <f t="shared" ref="J7:J10" si="1">IF(AND(ISBLANK(K7),ISBLANK(L7),ISBLANK(M7))," ",3.5+(AVERAGE(K7:M7)*2.5))</f>
        <v xml:space="preserve"> </v>
      </c>
      <c r="K7" s="267"/>
      <c r="L7" s="267"/>
      <c r="M7" s="268"/>
      <c r="N7" s="269"/>
      <c r="O7" s="29"/>
      <c r="P7" s="76" t="str">
        <f t="shared" ref="P7:P10" si="2">IF(AND(ISBLANK(Q7),ISBLANK(R7),ISBLANK(S7))," ",3.5+(AVERAGE(Q7:S7)*2.5))</f>
        <v xml:space="preserve"> </v>
      </c>
      <c r="Q7" s="267"/>
      <c r="R7" s="267"/>
      <c r="S7" s="268"/>
      <c r="T7" s="269"/>
      <c r="U7" s="29"/>
    </row>
    <row r="8" spans="1:22" ht="30" x14ac:dyDescent="0.25">
      <c r="A8" s="36">
        <v>3</v>
      </c>
      <c r="B8" s="65" t="s">
        <v>21</v>
      </c>
      <c r="C8" s="65" t="s">
        <v>118</v>
      </c>
      <c r="D8" s="27" t="str">
        <f t="shared" si="0"/>
        <v xml:space="preserve"> </v>
      </c>
      <c r="E8" s="267"/>
      <c r="F8" s="267"/>
      <c r="G8" s="268"/>
      <c r="H8" s="269"/>
      <c r="I8" s="29"/>
      <c r="J8" s="76" t="str">
        <f t="shared" si="1"/>
        <v xml:space="preserve"> </v>
      </c>
      <c r="K8" s="267"/>
      <c r="L8" s="267"/>
      <c r="M8" s="268"/>
      <c r="N8" s="269"/>
      <c r="O8" s="29"/>
      <c r="P8" s="76" t="str">
        <f t="shared" si="2"/>
        <v xml:space="preserve"> </v>
      </c>
      <c r="Q8" s="267"/>
      <c r="R8" s="267"/>
      <c r="S8" s="268"/>
      <c r="T8" s="269"/>
      <c r="U8" s="29"/>
    </row>
    <row r="9" spans="1:22" ht="45" x14ac:dyDescent="0.25">
      <c r="A9" s="36">
        <v>4</v>
      </c>
      <c r="B9" s="65" t="s">
        <v>22</v>
      </c>
      <c r="C9" s="65" t="s">
        <v>119</v>
      </c>
      <c r="D9" s="27" t="str">
        <f t="shared" si="0"/>
        <v xml:space="preserve"> </v>
      </c>
      <c r="E9" s="270"/>
      <c r="F9" s="270"/>
      <c r="G9" s="271"/>
      <c r="H9" s="272"/>
      <c r="I9" s="29"/>
      <c r="J9" s="76" t="str">
        <f t="shared" si="1"/>
        <v xml:space="preserve"> </v>
      </c>
      <c r="K9" s="270"/>
      <c r="L9" s="270"/>
      <c r="M9" s="271"/>
      <c r="N9" s="272"/>
      <c r="O9" s="29"/>
      <c r="P9" s="76" t="str">
        <f t="shared" si="2"/>
        <v xml:space="preserve"> </v>
      </c>
      <c r="Q9" s="270"/>
      <c r="R9" s="270"/>
      <c r="S9" s="271"/>
      <c r="T9" s="272"/>
      <c r="U9" s="29"/>
    </row>
    <row r="10" spans="1:22" ht="30.75" thickBot="1" x14ac:dyDescent="0.3">
      <c r="A10" s="36">
        <v>5</v>
      </c>
      <c r="B10" s="65" t="s">
        <v>23</v>
      </c>
      <c r="C10" s="65" t="s">
        <v>120</v>
      </c>
      <c r="D10" s="98" t="str">
        <f t="shared" si="0"/>
        <v xml:space="preserve"> </v>
      </c>
      <c r="E10" s="273"/>
      <c r="F10" s="273"/>
      <c r="G10" s="274"/>
      <c r="H10" s="275"/>
      <c r="I10" s="33"/>
      <c r="J10" s="100" t="str">
        <f t="shared" si="1"/>
        <v xml:space="preserve"> </v>
      </c>
      <c r="K10" s="273"/>
      <c r="L10" s="273"/>
      <c r="M10" s="274"/>
      <c r="N10" s="275"/>
      <c r="O10" s="33"/>
      <c r="P10" s="100" t="str">
        <f t="shared" si="2"/>
        <v xml:space="preserve"> </v>
      </c>
      <c r="Q10" s="273"/>
      <c r="R10" s="273"/>
      <c r="S10" s="274"/>
      <c r="T10" s="275"/>
      <c r="U10" s="29"/>
    </row>
    <row r="11" spans="1:22" ht="16.5" thickTop="1" thickBot="1" x14ac:dyDescent="0.3">
      <c r="B11" s="66" t="s">
        <v>24</v>
      </c>
      <c r="C11" s="67"/>
      <c r="D11" s="283" t="str">
        <f>IF(SUM(D6:D10)=0," ",AVERAGE(D6:D10))</f>
        <v xml:space="preserve"> </v>
      </c>
      <c r="E11" s="29"/>
      <c r="F11" s="29"/>
      <c r="G11" s="29"/>
      <c r="H11" s="29"/>
      <c r="I11" s="29"/>
      <c r="J11" s="101" t="str">
        <f>IF(SUM(J6:J10)=0," ",AVERAGE(J6:J10))</f>
        <v xml:space="preserve"> </v>
      </c>
      <c r="K11" s="29"/>
      <c r="L11" s="29"/>
      <c r="M11" s="29"/>
      <c r="N11" s="29"/>
      <c r="O11" s="29"/>
      <c r="P11" s="101" t="str">
        <f>IF(SUM(P6:P10)=0," ",AVERAGE(P6:P10))</f>
        <v xml:space="preserve"> </v>
      </c>
      <c r="Q11" s="29"/>
      <c r="R11" s="29"/>
      <c r="S11" s="29"/>
      <c r="T11" s="29"/>
      <c r="U11" s="29"/>
    </row>
    <row r="12" spans="1:22" s="5" customFormat="1" ht="15.75" thickTop="1" x14ac:dyDescent="0.25">
      <c r="A12" s="37"/>
      <c r="B12" s="68"/>
      <c r="C12" s="72" t="s">
        <v>185</v>
      </c>
      <c r="D12" s="314"/>
      <c r="E12" s="315"/>
      <c r="F12" s="315"/>
      <c r="G12" s="315"/>
      <c r="H12" s="316"/>
      <c r="I12" s="35"/>
      <c r="J12" s="314"/>
      <c r="K12" s="315"/>
      <c r="L12" s="315"/>
      <c r="M12" s="315"/>
      <c r="N12" s="316"/>
      <c r="O12" s="35"/>
      <c r="P12" s="314"/>
      <c r="Q12" s="315"/>
      <c r="R12" s="315"/>
      <c r="S12" s="315"/>
      <c r="T12" s="316"/>
      <c r="U12" s="11"/>
    </row>
    <row r="13" spans="1:22" s="5" customFormat="1" ht="15.75" x14ac:dyDescent="0.25">
      <c r="A13" s="37"/>
      <c r="B13" s="69" t="s">
        <v>25</v>
      </c>
      <c r="C13" s="62"/>
      <c r="D13" s="317"/>
      <c r="E13" s="318"/>
      <c r="F13" s="318"/>
      <c r="G13" s="318"/>
      <c r="H13" s="319"/>
      <c r="I13" s="35"/>
      <c r="J13" s="317"/>
      <c r="K13" s="318"/>
      <c r="L13" s="318"/>
      <c r="M13" s="318"/>
      <c r="N13" s="319"/>
      <c r="O13" s="35"/>
      <c r="P13" s="317"/>
      <c r="Q13" s="318"/>
      <c r="R13" s="318"/>
      <c r="S13" s="318"/>
      <c r="T13" s="319"/>
      <c r="U13" s="22"/>
    </row>
    <row r="14" spans="1:22" s="5" customFormat="1" ht="15.75" x14ac:dyDescent="0.25">
      <c r="A14" s="37"/>
      <c r="B14" s="64" t="s">
        <v>57</v>
      </c>
      <c r="C14" s="64" t="s">
        <v>58</v>
      </c>
      <c r="D14" s="26"/>
      <c r="E14" s="23"/>
      <c r="F14" s="23"/>
      <c r="G14" s="23"/>
      <c r="H14" s="23"/>
      <c r="I14" s="24"/>
      <c r="J14" s="77"/>
      <c r="K14" s="23"/>
      <c r="L14" s="23"/>
      <c r="M14" s="23"/>
      <c r="N14" s="23"/>
      <c r="O14" s="24"/>
      <c r="P14" s="77"/>
      <c r="Q14" s="23"/>
      <c r="R14" s="23"/>
      <c r="S14" s="23"/>
      <c r="T14" s="23"/>
      <c r="U14" s="24"/>
    </row>
    <row r="15" spans="1:22" ht="45" customHeight="1" x14ac:dyDescent="0.25">
      <c r="A15" s="36">
        <v>1</v>
      </c>
      <c r="B15" s="65" t="s">
        <v>26</v>
      </c>
      <c r="C15" s="65" t="s">
        <v>32</v>
      </c>
      <c r="D15" s="27" t="str">
        <f>IF(AND(ISBLANK(E15),ISBLANK(F15),ISBLANK(G15))," ",3.5+(AVERAGE(E15:G15)*2.5))</f>
        <v xml:space="preserve"> </v>
      </c>
      <c r="E15" s="276"/>
      <c r="F15" s="276"/>
      <c r="G15" s="277"/>
      <c r="H15" s="266"/>
      <c r="I15" s="29"/>
      <c r="J15" s="76" t="str">
        <f>IF(AND(ISBLANK(K15),ISBLANK(L15),ISBLANK(M15))," ",3.5+(AVERAGE(K15:M15)*2.5))</f>
        <v xml:space="preserve"> </v>
      </c>
      <c r="K15" s="276"/>
      <c r="L15" s="276"/>
      <c r="M15" s="277"/>
      <c r="N15" s="28"/>
      <c r="O15" s="29"/>
      <c r="P15" s="76"/>
      <c r="Q15" s="276"/>
      <c r="R15" s="276"/>
      <c r="S15" s="277"/>
      <c r="T15" s="266"/>
      <c r="U15" s="29"/>
    </row>
    <row r="16" spans="1:22" ht="15" x14ac:dyDescent="0.25">
      <c r="A16" s="36">
        <v>2</v>
      </c>
      <c r="B16" s="65" t="s">
        <v>35</v>
      </c>
      <c r="C16" s="65" t="s">
        <v>37</v>
      </c>
      <c r="D16" s="27" t="str">
        <f t="shared" ref="D16:D22" si="3">IF(AND(ISBLANK(E16),ISBLANK(F16),ISBLANK(G16))," ",3.5+(AVERAGE(E16:G16)*2.5))</f>
        <v xml:space="preserve"> </v>
      </c>
      <c r="E16" s="276"/>
      <c r="F16" s="276"/>
      <c r="G16" s="277"/>
      <c r="H16" s="278"/>
      <c r="I16" s="29"/>
      <c r="J16" s="76" t="str">
        <f t="shared" ref="J16:J22" si="4">IF(AND(ISBLANK(K16),ISBLANK(L16),ISBLANK(M16))," ",3.5+(AVERAGE(K16:M16)*2.5))</f>
        <v xml:space="preserve"> </v>
      </c>
      <c r="K16" s="276"/>
      <c r="L16" s="276"/>
      <c r="M16" s="277"/>
      <c r="N16" s="34"/>
      <c r="O16" s="29"/>
      <c r="P16" s="76" t="str">
        <f t="shared" ref="P16:P22" si="5">IF(AND(ISBLANK(Q16),ISBLANK(R16),ISBLANK(S16))," ",3.5+(AVERAGE(Q16:S16)*2.5))</f>
        <v xml:space="preserve"> </v>
      </c>
      <c r="Q16" s="276"/>
      <c r="R16" s="276"/>
      <c r="S16" s="277"/>
      <c r="T16" s="278"/>
      <c r="U16" s="29"/>
    </row>
    <row r="17" spans="1:21" ht="15" x14ac:dyDescent="0.25">
      <c r="A17" s="36">
        <v>3</v>
      </c>
      <c r="B17" s="65" t="s">
        <v>36</v>
      </c>
      <c r="C17" s="65" t="s">
        <v>33</v>
      </c>
      <c r="D17" s="27" t="str">
        <f t="shared" si="3"/>
        <v xml:space="preserve"> </v>
      </c>
      <c r="E17" s="276"/>
      <c r="F17" s="276"/>
      <c r="G17" s="277"/>
      <c r="H17" s="278"/>
      <c r="I17" s="29"/>
      <c r="J17" s="76" t="str">
        <f t="shared" si="4"/>
        <v xml:space="preserve"> </v>
      </c>
      <c r="K17" s="276"/>
      <c r="L17" s="276"/>
      <c r="M17" s="277"/>
      <c r="N17" s="34"/>
      <c r="O17" s="29"/>
      <c r="P17" s="76" t="str">
        <f t="shared" si="5"/>
        <v xml:space="preserve"> </v>
      </c>
      <c r="Q17" s="276"/>
      <c r="R17" s="276"/>
      <c r="S17" s="277"/>
      <c r="T17" s="278"/>
      <c r="U17" s="29"/>
    </row>
    <row r="18" spans="1:21" ht="30" x14ac:dyDescent="0.25">
      <c r="A18" s="36">
        <v>4</v>
      </c>
      <c r="B18" s="65" t="s">
        <v>27</v>
      </c>
      <c r="C18" s="65" t="s">
        <v>38</v>
      </c>
      <c r="D18" s="27" t="str">
        <f t="shared" si="3"/>
        <v xml:space="preserve"> </v>
      </c>
      <c r="E18" s="276"/>
      <c r="F18" s="276"/>
      <c r="G18" s="277"/>
      <c r="H18" s="278"/>
      <c r="I18" s="29"/>
      <c r="J18" s="76" t="str">
        <f t="shared" si="4"/>
        <v xml:space="preserve"> </v>
      </c>
      <c r="K18" s="276"/>
      <c r="L18" s="276"/>
      <c r="M18" s="277"/>
      <c r="N18" s="34"/>
      <c r="O18" s="29"/>
      <c r="P18" s="76" t="str">
        <f t="shared" si="5"/>
        <v xml:space="preserve"> </v>
      </c>
      <c r="Q18" s="276"/>
      <c r="R18" s="276"/>
      <c r="S18" s="277"/>
      <c r="T18" s="278"/>
      <c r="U18" s="29"/>
    </row>
    <row r="19" spans="1:21" ht="30" x14ac:dyDescent="0.25">
      <c r="A19" s="36">
        <v>5</v>
      </c>
      <c r="B19" s="65" t="s">
        <v>28</v>
      </c>
      <c r="C19" s="65" t="s">
        <v>34</v>
      </c>
      <c r="D19" s="27" t="str">
        <f t="shared" si="3"/>
        <v xml:space="preserve"> </v>
      </c>
      <c r="E19" s="276"/>
      <c r="F19" s="276"/>
      <c r="G19" s="277"/>
      <c r="H19" s="269"/>
      <c r="I19" s="29"/>
      <c r="J19" s="76" t="str">
        <f t="shared" si="4"/>
        <v xml:space="preserve"> </v>
      </c>
      <c r="K19" s="276"/>
      <c r="L19" s="276"/>
      <c r="M19" s="277"/>
      <c r="N19" s="30"/>
      <c r="O19" s="29"/>
      <c r="P19" s="76" t="str">
        <f t="shared" si="5"/>
        <v xml:space="preserve"> </v>
      </c>
      <c r="Q19" s="267"/>
      <c r="R19" s="267"/>
      <c r="S19" s="268"/>
      <c r="T19" s="269"/>
      <c r="U19" s="29"/>
    </row>
    <row r="20" spans="1:21" ht="30" x14ac:dyDescent="0.25">
      <c r="A20" s="36">
        <v>6</v>
      </c>
      <c r="B20" s="65" t="s">
        <v>54</v>
      </c>
      <c r="C20" s="65" t="s">
        <v>59</v>
      </c>
      <c r="D20" s="27" t="str">
        <f t="shared" si="3"/>
        <v xml:space="preserve"> </v>
      </c>
      <c r="E20" s="276"/>
      <c r="F20" s="276"/>
      <c r="G20" s="277"/>
      <c r="H20" s="269"/>
      <c r="I20" s="29"/>
      <c r="J20" s="76" t="str">
        <f t="shared" si="4"/>
        <v xml:space="preserve"> </v>
      </c>
      <c r="K20" s="276"/>
      <c r="L20" s="276"/>
      <c r="M20" s="277"/>
      <c r="N20" s="30"/>
      <c r="O20" s="29"/>
      <c r="P20" s="76" t="str">
        <f t="shared" si="5"/>
        <v xml:space="preserve"> </v>
      </c>
      <c r="Q20" s="267"/>
      <c r="R20" s="267"/>
      <c r="S20" s="268"/>
      <c r="T20" s="269"/>
      <c r="U20" s="29"/>
    </row>
    <row r="21" spans="1:21" ht="30" x14ac:dyDescent="0.25">
      <c r="A21" s="36">
        <v>7</v>
      </c>
      <c r="B21" s="65" t="s">
        <v>30</v>
      </c>
      <c r="C21" s="65" t="s">
        <v>60</v>
      </c>
      <c r="D21" s="27" t="str">
        <f t="shared" si="3"/>
        <v xml:space="preserve"> </v>
      </c>
      <c r="E21" s="279"/>
      <c r="F21" s="279"/>
      <c r="G21" s="280"/>
      <c r="H21" s="272"/>
      <c r="I21" s="29"/>
      <c r="J21" s="76" t="str">
        <f t="shared" si="4"/>
        <v xml:space="preserve"> </v>
      </c>
      <c r="K21" s="279"/>
      <c r="L21" s="279"/>
      <c r="M21" s="280"/>
      <c r="N21" s="31"/>
      <c r="O21" s="29"/>
      <c r="P21" s="76" t="str">
        <f t="shared" si="5"/>
        <v xml:space="preserve"> </v>
      </c>
      <c r="Q21" s="270"/>
      <c r="R21" s="270"/>
      <c r="S21" s="271"/>
      <c r="T21" s="272"/>
      <c r="U21" s="29"/>
    </row>
    <row r="22" spans="1:21" ht="15.75" thickBot="1" x14ac:dyDescent="0.3">
      <c r="A22" s="36">
        <v>8</v>
      </c>
      <c r="B22" s="70" t="s">
        <v>29</v>
      </c>
      <c r="C22" s="71" t="s">
        <v>31</v>
      </c>
      <c r="D22" s="98" t="str">
        <f t="shared" si="3"/>
        <v xml:space="preserve"> </v>
      </c>
      <c r="E22" s="273"/>
      <c r="F22" s="273"/>
      <c r="G22" s="274"/>
      <c r="H22" s="275"/>
      <c r="I22" s="33"/>
      <c r="J22" s="100" t="str">
        <f t="shared" si="4"/>
        <v xml:space="preserve"> </v>
      </c>
      <c r="K22" s="273"/>
      <c r="L22" s="273"/>
      <c r="M22" s="274"/>
      <c r="N22" s="32"/>
      <c r="O22" s="33"/>
      <c r="P22" s="100" t="str">
        <f t="shared" si="5"/>
        <v xml:space="preserve"> </v>
      </c>
      <c r="Q22" s="273"/>
      <c r="R22" s="273"/>
      <c r="S22" s="274"/>
      <c r="T22" s="275"/>
      <c r="U22" s="29"/>
    </row>
    <row r="23" spans="1:21" ht="16.5" thickTop="1" thickBot="1" x14ac:dyDescent="0.3">
      <c r="B23" s="66" t="s">
        <v>24</v>
      </c>
      <c r="C23" s="67"/>
      <c r="D23" s="99" t="str">
        <f>IF(SUM(D15:D22)=0," ",AVERAGE(D15:D22))</f>
        <v xml:space="preserve"> </v>
      </c>
      <c r="E23" s="29"/>
      <c r="F23" s="29"/>
      <c r="G23" s="29"/>
      <c r="H23" s="29"/>
      <c r="I23" s="29"/>
      <c r="J23" s="101" t="str">
        <f>IF(SUM(J15:J22)=0," ",AVERAGE(J15:J22))</f>
        <v xml:space="preserve"> </v>
      </c>
      <c r="K23" s="29"/>
      <c r="L23" s="29"/>
      <c r="M23" s="29"/>
      <c r="N23" s="29"/>
      <c r="O23" s="29"/>
      <c r="P23" s="101" t="str">
        <f>IF(SUM(P15:P22)=0," ",AVERAGE(P15:P22))</f>
        <v xml:space="preserve"> </v>
      </c>
      <c r="Q23" s="29"/>
      <c r="R23" s="29"/>
      <c r="S23" s="29"/>
      <c r="T23" s="29"/>
      <c r="U23" s="29"/>
    </row>
    <row r="24" spans="1:21" s="5" customFormat="1" ht="15.75" thickTop="1" x14ac:dyDescent="0.25">
      <c r="A24" s="37"/>
      <c r="B24" s="68"/>
      <c r="C24" s="72" t="s">
        <v>185</v>
      </c>
      <c r="D24" s="314"/>
      <c r="E24" s="315"/>
      <c r="F24" s="315"/>
      <c r="G24" s="315"/>
      <c r="H24" s="316"/>
      <c r="I24" s="35"/>
      <c r="J24" s="314"/>
      <c r="K24" s="315"/>
      <c r="L24" s="315"/>
      <c r="M24" s="315"/>
      <c r="N24" s="316"/>
      <c r="O24" s="35"/>
      <c r="P24" s="314"/>
      <c r="Q24" s="315"/>
      <c r="R24" s="315"/>
      <c r="S24" s="315"/>
      <c r="T24" s="316"/>
      <c r="U24" s="11"/>
    </row>
    <row r="25" spans="1:21" s="5" customFormat="1" ht="15.75" x14ac:dyDescent="0.25">
      <c r="A25" s="37"/>
      <c r="B25" s="69" t="s">
        <v>39</v>
      </c>
      <c r="C25" s="62"/>
      <c r="D25" s="317"/>
      <c r="E25" s="318"/>
      <c r="F25" s="318"/>
      <c r="G25" s="318"/>
      <c r="H25" s="319"/>
      <c r="I25" s="35"/>
      <c r="J25" s="317"/>
      <c r="K25" s="318"/>
      <c r="L25" s="318"/>
      <c r="M25" s="318"/>
      <c r="N25" s="319"/>
      <c r="O25" s="35"/>
      <c r="P25" s="317"/>
      <c r="Q25" s="318"/>
      <c r="R25" s="318"/>
      <c r="S25" s="318"/>
      <c r="T25" s="319"/>
      <c r="U25" s="22"/>
    </row>
    <row r="26" spans="1:21" s="5" customFormat="1" ht="15.75" x14ac:dyDescent="0.25">
      <c r="A26" s="37"/>
      <c r="B26" s="64" t="s">
        <v>57</v>
      </c>
      <c r="C26" s="64" t="s">
        <v>58</v>
      </c>
      <c r="D26" s="26"/>
      <c r="E26" s="23"/>
      <c r="F26" s="23"/>
      <c r="G26" s="23"/>
      <c r="H26" s="23"/>
      <c r="I26" s="24"/>
      <c r="J26" s="77"/>
      <c r="K26" s="23"/>
      <c r="L26" s="23"/>
      <c r="M26" s="23"/>
      <c r="N26" s="23"/>
      <c r="O26" s="24"/>
      <c r="P26" s="77"/>
      <c r="Q26" s="23"/>
      <c r="R26" s="23"/>
      <c r="S26" s="23"/>
      <c r="T26" s="23"/>
      <c r="U26" s="24"/>
    </row>
    <row r="27" spans="1:21" ht="30" x14ac:dyDescent="0.25">
      <c r="A27" s="36">
        <v>1</v>
      </c>
      <c r="B27" s="71" t="s">
        <v>40</v>
      </c>
      <c r="C27" s="71" t="s">
        <v>45</v>
      </c>
      <c r="D27" s="27" t="str">
        <f>IF(AND(ISBLANK(E27),ISBLANK(F27),ISBLANK(G27))," ",3.5+(AVERAGE(E27:G27)*2.5))</f>
        <v xml:space="preserve"> </v>
      </c>
      <c r="E27" s="264"/>
      <c r="F27" s="264"/>
      <c r="G27" s="265"/>
      <c r="H27" s="266"/>
      <c r="I27" s="29"/>
      <c r="J27" s="76" t="str">
        <f>IF(AND(ISBLANK(K27),ISBLANK(L27),ISBLANK(M27))," ",3.5+(AVERAGE(K27:M27)*2.5))</f>
        <v xml:space="preserve"> </v>
      </c>
      <c r="K27" s="264"/>
      <c r="L27" s="264"/>
      <c r="M27" s="265"/>
      <c r="N27" s="266"/>
      <c r="O27" s="29"/>
      <c r="P27" s="76" t="str">
        <f>IF(AND(ISBLANK(Q27),ISBLANK(R27),ISBLANK(S27))," ",3.5+(AVERAGE(Q27:S27)*2.5))</f>
        <v xml:space="preserve"> </v>
      </c>
      <c r="Q27" s="276"/>
      <c r="R27" s="276"/>
      <c r="S27" s="277"/>
      <c r="T27" s="266"/>
      <c r="U27" s="29"/>
    </row>
    <row r="28" spans="1:21" ht="30" x14ac:dyDescent="0.25">
      <c r="A28" s="36">
        <v>2</v>
      </c>
      <c r="B28" s="71" t="s">
        <v>41</v>
      </c>
      <c r="C28" s="71" t="s">
        <v>65</v>
      </c>
      <c r="D28" s="27" t="str">
        <f t="shared" ref="D28:D31" si="6">IF(AND(ISBLANK(E28),ISBLANK(F28),ISBLANK(G28))," ",3.5+(AVERAGE(E28:G28)*2.5))</f>
        <v xml:space="preserve"> </v>
      </c>
      <c r="E28" s="267"/>
      <c r="F28" s="267"/>
      <c r="G28" s="268"/>
      <c r="H28" s="269"/>
      <c r="I28" s="29"/>
      <c r="J28" s="76" t="str">
        <f t="shared" ref="J28:J31" si="7">IF(AND(ISBLANK(K28),ISBLANK(L28),ISBLANK(M28))," ",3.5+(AVERAGE(K28:M28)*2.5))</f>
        <v xml:space="preserve"> </v>
      </c>
      <c r="K28" s="267"/>
      <c r="L28" s="267"/>
      <c r="M28" s="268"/>
      <c r="N28" s="269"/>
      <c r="O28" s="29"/>
      <c r="P28" s="76" t="str">
        <f t="shared" ref="P28:P31" si="8">IF(AND(ISBLANK(Q28),ISBLANK(R28),ISBLANK(S28))," ",3.5+(AVERAGE(Q28:S28)*2.5))</f>
        <v xml:space="preserve"> </v>
      </c>
      <c r="Q28" s="267"/>
      <c r="R28" s="267"/>
      <c r="S28" s="268"/>
      <c r="T28" s="269"/>
      <c r="U28" s="29"/>
    </row>
    <row r="29" spans="1:21" ht="30" x14ac:dyDescent="0.25">
      <c r="A29" s="36">
        <v>3</v>
      </c>
      <c r="B29" s="71" t="s">
        <v>42</v>
      </c>
      <c r="C29" s="71" t="s">
        <v>46</v>
      </c>
      <c r="D29" s="27" t="str">
        <f t="shared" si="6"/>
        <v xml:space="preserve"> </v>
      </c>
      <c r="E29" s="267"/>
      <c r="F29" s="267"/>
      <c r="G29" s="268"/>
      <c r="H29" s="269"/>
      <c r="I29" s="29"/>
      <c r="J29" s="76" t="str">
        <f t="shared" si="7"/>
        <v xml:space="preserve"> </v>
      </c>
      <c r="K29" s="267"/>
      <c r="L29" s="267"/>
      <c r="M29" s="268"/>
      <c r="N29" s="269"/>
      <c r="O29" s="29"/>
      <c r="P29" s="76" t="str">
        <f t="shared" si="8"/>
        <v xml:space="preserve"> </v>
      </c>
      <c r="Q29" s="267"/>
      <c r="R29" s="267"/>
      <c r="S29" s="268"/>
      <c r="T29" s="269"/>
      <c r="U29" s="29"/>
    </row>
    <row r="30" spans="1:21" ht="30" x14ac:dyDescent="0.25">
      <c r="A30" s="36">
        <v>4</v>
      </c>
      <c r="B30" s="71" t="s">
        <v>44</v>
      </c>
      <c r="C30" s="71" t="s">
        <v>47</v>
      </c>
      <c r="D30" s="27" t="str">
        <f t="shared" si="6"/>
        <v xml:space="preserve"> </v>
      </c>
      <c r="E30" s="267"/>
      <c r="F30" s="267"/>
      <c r="G30" s="268"/>
      <c r="H30" s="281"/>
      <c r="I30" s="29"/>
      <c r="J30" s="76" t="str">
        <f t="shared" si="7"/>
        <v xml:space="preserve"> </v>
      </c>
      <c r="K30" s="267"/>
      <c r="L30" s="267"/>
      <c r="M30" s="268"/>
      <c r="N30" s="272"/>
      <c r="O30" s="29"/>
      <c r="P30" s="76" t="str">
        <f t="shared" si="8"/>
        <v xml:space="preserve"> </v>
      </c>
      <c r="Q30" s="270"/>
      <c r="R30" s="270"/>
      <c r="S30" s="271"/>
      <c r="T30" s="272"/>
      <c r="U30" s="29"/>
    </row>
    <row r="31" spans="1:21" ht="30.75" thickBot="1" x14ac:dyDescent="0.3">
      <c r="A31" s="36">
        <v>5</v>
      </c>
      <c r="B31" s="71" t="s">
        <v>43</v>
      </c>
      <c r="C31" s="71" t="s">
        <v>66</v>
      </c>
      <c r="D31" s="98" t="str">
        <f t="shared" si="6"/>
        <v xml:space="preserve"> </v>
      </c>
      <c r="E31" s="273"/>
      <c r="F31" s="273"/>
      <c r="G31" s="274"/>
      <c r="H31" s="282"/>
      <c r="I31" s="33"/>
      <c r="J31" s="100" t="str">
        <f t="shared" si="7"/>
        <v xml:space="preserve"> </v>
      </c>
      <c r="K31" s="273"/>
      <c r="L31" s="273"/>
      <c r="M31" s="274"/>
      <c r="N31" s="275"/>
      <c r="O31" s="33"/>
      <c r="P31" s="100" t="str">
        <f t="shared" si="8"/>
        <v xml:space="preserve"> </v>
      </c>
      <c r="Q31" s="273"/>
      <c r="R31" s="273"/>
      <c r="S31" s="274"/>
      <c r="T31" s="275"/>
      <c r="U31" s="29"/>
    </row>
    <row r="32" spans="1:21" ht="16.5" thickTop="1" thickBot="1" x14ac:dyDescent="0.3">
      <c r="B32" s="66" t="s">
        <v>24</v>
      </c>
      <c r="C32" s="67"/>
      <c r="D32" s="99" t="str">
        <f>IF(SUM(D27:D31)=0," ",AVERAGE(D27:D31))</f>
        <v xml:space="preserve"> </v>
      </c>
      <c r="E32" s="29"/>
      <c r="F32" s="29"/>
      <c r="G32" s="29"/>
      <c r="H32" s="29"/>
      <c r="I32" s="29"/>
      <c r="J32" s="101" t="str">
        <f>IF(SUM(J27:J31)=0," ",AVERAGE(J27:J31))</f>
        <v xml:space="preserve"> </v>
      </c>
      <c r="K32" s="29"/>
      <c r="L32" s="29"/>
      <c r="M32" s="29"/>
      <c r="N32" s="29"/>
      <c r="O32" s="29"/>
      <c r="P32" s="101" t="str">
        <f>IF(SUM(P27:P31)=0," ",AVERAGE(P27:P31))</f>
        <v xml:space="preserve"> </v>
      </c>
      <c r="Q32" s="29"/>
      <c r="R32" s="29"/>
      <c r="S32" s="29"/>
      <c r="T32" s="29"/>
      <c r="U32" s="29"/>
    </row>
    <row r="33" spans="1:21" s="5" customFormat="1" ht="15.75" thickTop="1" x14ac:dyDescent="0.25">
      <c r="A33" s="37"/>
      <c r="B33" s="67"/>
      <c r="C33" s="72" t="s">
        <v>185</v>
      </c>
      <c r="D33" s="314"/>
      <c r="E33" s="315"/>
      <c r="F33" s="315"/>
      <c r="G33" s="315"/>
      <c r="H33" s="316"/>
      <c r="I33" s="35"/>
      <c r="J33" s="314"/>
      <c r="K33" s="315"/>
      <c r="L33" s="315"/>
      <c r="M33" s="315"/>
      <c r="N33" s="316"/>
      <c r="O33" s="35"/>
      <c r="P33" s="314"/>
      <c r="Q33" s="315"/>
      <c r="R33" s="315"/>
      <c r="S33" s="315"/>
      <c r="T33" s="316"/>
      <c r="U33" s="11"/>
    </row>
    <row r="34" spans="1:21" s="5" customFormat="1" ht="15.75" x14ac:dyDescent="0.25">
      <c r="A34" s="37"/>
      <c r="B34" s="69" t="s">
        <v>48</v>
      </c>
      <c r="C34" s="62"/>
      <c r="D34" s="317"/>
      <c r="E34" s="318"/>
      <c r="F34" s="318"/>
      <c r="G34" s="318"/>
      <c r="H34" s="319"/>
      <c r="I34" s="35"/>
      <c r="J34" s="317"/>
      <c r="K34" s="318"/>
      <c r="L34" s="318"/>
      <c r="M34" s="318"/>
      <c r="N34" s="319"/>
      <c r="O34" s="35"/>
      <c r="P34" s="317"/>
      <c r="Q34" s="318"/>
      <c r="R34" s="318"/>
      <c r="S34" s="318"/>
      <c r="T34" s="319"/>
      <c r="U34" s="22"/>
    </row>
    <row r="35" spans="1:21" s="5" customFormat="1" ht="15.75" x14ac:dyDescent="0.25">
      <c r="A35" s="37"/>
      <c r="B35" s="64" t="s">
        <v>57</v>
      </c>
      <c r="C35" s="64" t="s">
        <v>58</v>
      </c>
      <c r="D35" s="26"/>
      <c r="E35" s="23"/>
      <c r="F35" s="23"/>
      <c r="G35" s="23"/>
      <c r="H35" s="23"/>
      <c r="I35" s="24"/>
      <c r="J35" s="77"/>
      <c r="K35" s="23"/>
      <c r="L35" s="23"/>
      <c r="M35" s="23"/>
      <c r="N35" s="23"/>
      <c r="O35" s="24"/>
      <c r="P35" s="77"/>
      <c r="Q35" s="23"/>
      <c r="R35" s="23"/>
      <c r="S35" s="23"/>
      <c r="T35" s="23"/>
      <c r="U35" s="24"/>
    </row>
    <row r="36" spans="1:21" ht="15" x14ac:dyDescent="0.25">
      <c r="A36" s="36">
        <v>1</v>
      </c>
      <c r="B36" s="71" t="s">
        <v>49</v>
      </c>
      <c r="C36" s="71" t="s">
        <v>61</v>
      </c>
      <c r="D36" s="27" t="str">
        <f>IF(AND(ISBLANK(E36),ISBLANK(F36),ISBLANK(G36))," ",3.5+(AVERAGE(E36:G36)*2.5))</f>
        <v xml:space="preserve"> </v>
      </c>
      <c r="E36" s="267"/>
      <c r="F36" s="267"/>
      <c r="G36" s="267"/>
      <c r="H36" s="266"/>
      <c r="I36" s="29"/>
      <c r="J36" s="76" t="str">
        <f>IF(AND(ISBLANK(K36),ISBLANK(L36),ISBLANK(M36))," ",3.5+(AVERAGE(K36:M36)*2.5))</f>
        <v xml:space="preserve"> </v>
      </c>
      <c r="K36" s="267"/>
      <c r="L36" s="267"/>
      <c r="M36" s="267"/>
      <c r="N36" s="266"/>
      <c r="O36" s="29"/>
      <c r="P36" s="76" t="str">
        <f>IF(AND(ISBLANK(Q36),ISBLANK(R36),ISBLANK(S36))," ",3.5+(AVERAGE(Q36:S36)*2.5))</f>
        <v xml:space="preserve"> </v>
      </c>
      <c r="Q36" s="276"/>
      <c r="R36" s="276"/>
      <c r="S36" s="277"/>
      <c r="T36" s="266"/>
      <c r="U36" s="29"/>
    </row>
    <row r="37" spans="1:21" ht="30" x14ac:dyDescent="0.25">
      <c r="A37" s="36">
        <v>2</v>
      </c>
      <c r="B37" s="71" t="s">
        <v>50</v>
      </c>
      <c r="C37" s="71" t="s">
        <v>53</v>
      </c>
      <c r="D37" s="27" t="str">
        <f t="shared" ref="D37:D38" si="9">IF(AND(ISBLANK(E37),ISBLANK(F37),ISBLANK(G37))," ",3.5+(AVERAGE(E37:G37)*2.5))</f>
        <v xml:space="preserve"> </v>
      </c>
      <c r="E37" s="267"/>
      <c r="F37" s="267"/>
      <c r="G37" s="267"/>
      <c r="H37" s="269"/>
      <c r="I37" s="29"/>
      <c r="J37" s="76" t="str">
        <f t="shared" ref="J37:J38" si="10">IF(AND(ISBLANK(K37),ISBLANK(L37),ISBLANK(M37))," ",3.5+(AVERAGE(K37:M37)*2.5))</f>
        <v xml:space="preserve"> </v>
      </c>
      <c r="K37" s="267"/>
      <c r="L37" s="267"/>
      <c r="M37" s="267"/>
      <c r="N37" s="269"/>
      <c r="O37" s="29"/>
      <c r="P37" s="76" t="str">
        <f t="shared" ref="P37:P38" si="11">IF(AND(ISBLANK(Q37),ISBLANK(R37),ISBLANK(S37))," ",3.5+(AVERAGE(Q37:S37)*2.5))</f>
        <v xml:space="preserve"> </v>
      </c>
      <c r="Q37" s="267"/>
      <c r="R37" s="267"/>
      <c r="S37" s="268"/>
      <c r="T37" s="269"/>
      <c r="U37" s="29"/>
    </row>
    <row r="38" spans="1:21" ht="45.75" thickBot="1" x14ac:dyDescent="0.3">
      <c r="A38" s="36">
        <v>3</v>
      </c>
      <c r="B38" s="71" t="s">
        <v>51</v>
      </c>
      <c r="C38" s="71" t="s">
        <v>52</v>
      </c>
      <c r="D38" s="98" t="str">
        <f t="shared" si="9"/>
        <v xml:space="preserve"> </v>
      </c>
      <c r="E38" s="273"/>
      <c r="F38" s="273"/>
      <c r="G38" s="274"/>
      <c r="H38" s="275"/>
      <c r="I38" s="29"/>
      <c r="J38" s="100" t="str">
        <f t="shared" si="10"/>
        <v xml:space="preserve"> </v>
      </c>
      <c r="K38" s="273"/>
      <c r="L38" s="273"/>
      <c r="M38" s="274"/>
      <c r="N38" s="275"/>
      <c r="O38" s="29"/>
      <c r="P38" s="100" t="str">
        <f t="shared" si="11"/>
        <v xml:space="preserve"> </v>
      </c>
      <c r="Q38" s="273"/>
      <c r="R38" s="273"/>
      <c r="S38" s="274"/>
      <c r="T38" s="275"/>
      <c r="U38" s="29"/>
    </row>
    <row r="39" spans="1:21" ht="16.5" thickTop="1" thickBot="1" x14ac:dyDescent="0.3">
      <c r="B39" s="66" t="s">
        <v>24</v>
      </c>
      <c r="C39" s="67"/>
      <c r="D39" s="99" t="str">
        <f>IF(SUM(D36:D38)=0," ",AVERAGE(D36:D38))</f>
        <v xml:space="preserve"> </v>
      </c>
      <c r="E39" s="29"/>
      <c r="F39" s="29"/>
      <c r="G39" s="29"/>
      <c r="H39" s="29"/>
      <c r="I39" s="29"/>
      <c r="J39" s="101" t="str">
        <f>IF(SUM(J36:J38)=0," ",AVERAGE(J36:J38))</f>
        <v xml:space="preserve"> </v>
      </c>
      <c r="K39" s="29"/>
      <c r="L39" s="29"/>
      <c r="M39" s="29"/>
      <c r="N39" s="29"/>
      <c r="O39" s="29"/>
      <c r="P39" s="101" t="str">
        <f>IF(SUM(P36:P38)=0," ",AVERAGE(P36:P38))</f>
        <v xml:space="preserve"> </v>
      </c>
      <c r="Q39" s="29"/>
      <c r="R39" s="29"/>
      <c r="S39" s="29"/>
      <c r="T39" s="29"/>
      <c r="U39" s="29"/>
    </row>
    <row r="40" spans="1:21" ht="15.75" thickTop="1" x14ac:dyDescent="0.25">
      <c r="B40" s="66"/>
      <c r="C40" s="72" t="s">
        <v>185</v>
      </c>
      <c r="D40" s="314"/>
      <c r="E40" s="315"/>
      <c r="F40" s="315"/>
      <c r="G40" s="315"/>
      <c r="H40" s="316"/>
      <c r="I40" s="29"/>
      <c r="J40" s="314"/>
      <c r="K40" s="315"/>
      <c r="L40" s="315"/>
      <c r="M40" s="315"/>
      <c r="N40" s="316"/>
      <c r="O40" s="29"/>
      <c r="P40" s="314"/>
      <c r="Q40" s="315"/>
      <c r="R40" s="315"/>
      <c r="S40" s="315"/>
      <c r="T40" s="316"/>
      <c r="U40" s="29"/>
    </row>
    <row r="41" spans="1:21" ht="15" x14ac:dyDescent="0.25">
      <c r="B41" s="6"/>
      <c r="D41" s="317"/>
      <c r="E41" s="318"/>
      <c r="F41" s="318"/>
      <c r="G41" s="318"/>
      <c r="H41" s="319"/>
      <c r="I41" s="35"/>
      <c r="J41" s="317"/>
      <c r="K41" s="318"/>
      <c r="L41" s="318"/>
      <c r="M41" s="318"/>
      <c r="N41" s="319"/>
      <c r="O41" s="35"/>
      <c r="P41" s="317"/>
      <c r="Q41" s="318"/>
      <c r="R41" s="318"/>
      <c r="S41" s="318"/>
      <c r="T41" s="319"/>
      <c r="U41" s="35"/>
    </row>
    <row r="42" spans="1:21" ht="15" x14ac:dyDescent="0.25"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35"/>
    </row>
    <row r="43" spans="1:21" x14ac:dyDescent="0.25"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</row>
    <row r="44" spans="1:21" ht="15" x14ac:dyDescent="0.25">
      <c r="B44" s="62"/>
      <c r="C44" s="62"/>
      <c r="D44" s="82"/>
      <c r="E44" s="82"/>
      <c r="F44" s="82"/>
      <c r="G44" s="82"/>
      <c r="H44" s="82"/>
      <c r="I44" s="35"/>
      <c r="J44" s="82"/>
      <c r="K44" s="82"/>
      <c r="L44" s="82"/>
      <c r="M44" s="82"/>
      <c r="N44" s="82"/>
      <c r="O44" s="35"/>
      <c r="P44" s="82"/>
      <c r="Q44" s="82"/>
      <c r="R44" s="82"/>
      <c r="S44" s="82"/>
      <c r="T44" s="82"/>
      <c r="U44" s="35"/>
    </row>
    <row r="45" spans="1:21" x14ac:dyDescent="0.25">
      <c r="B45" s="62"/>
      <c r="C45" s="62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1" x14ac:dyDescent="0.25">
      <c r="B46" s="62"/>
      <c r="C46" s="62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1:21" x14ac:dyDescent="0.25">
      <c r="B47" s="62"/>
      <c r="C47" s="62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  <row r="48" spans="1:21" x14ac:dyDescent="0.25">
      <c r="B48" s="62"/>
      <c r="C48" s="73" t="s">
        <v>64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</row>
    <row r="49" spans="1:21" x14ac:dyDescent="0.25">
      <c r="B49" s="62"/>
      <c r="C49" s="74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</row>
    <row r="51" spans="1:21" x14ac:dyDescent="0.25">
      <c r="C51" s="73"/>
      <c r="D51" s="25"/>
      <c r="U51" s="6"/>
    </row>
    <row r="52" spans="1:21" x14ac:dyDescent="0.25">
      <c r="A52" s="6"/>
      <c r="C52" s="75"/>
      <c r="U52" s="6"/>
    </row>
    <row r="53" spans="1:21" x14ac:dyDescent="0.25">
      <c r="A53" s="6"/>
      <c r="U53" s="6"/>
    </row>
    <row r="54" spans="1:21" x14ac:dyDescent="0.25">
      <c r="A54" s="6"/>
      <c r="C54" s="73"/>
      <c r="U54" s="6"/>
    </row>
    <row r="55" spans="1:21" x14ac:dyDescent="0.25">
      <c r="A55" s="6"/>
      <c r="C55" s="75"/>
      <c r="U55" s="6"/>
    </row>
    <row r="56" spans="1:21" x14ac:dyDescent="0.25">
      <c r="A56" s="6"/>
      <c r="U56" s="6"/>
    </row>
    <row r="65" spans="1:21" x14ac:dyDescent="0.25">
      <c r="U65" s="6"/>
    </row>
    <row r="66" spans="1:21" x14ac:dyDescent="0.25">
      <c r="U66" s="6"/>
    </row>
    <row r="67" spans="1:21" ht="25.5" customHeight="1" x14ac:dyDescent="0.25">
      <c r="A67" s="36">
        <v>1</v>
      </c>
      <c r="B67" s="81" t="str">
        <f>C6</f>
        <v>Zoekt proactief naar trends en ontwikkelingen en bedenkt verbeteracties voor de onderneming</v>
      </c>
      <c r="C67" s="81"/>
      <c r="D67" s="36">
        <v>1</v>
      </c>
      <c r="E67" s="330" t="str">
        <f t="shared" ref="E67:E74" si="12">C15</f>
        <v>Door de kennis die hij heeft opgedaan tijdens het schrijven van het ondernemingsplan is hij vol zelfvertrouwen over de lange termijn doelen die hij voor de onderneming voor ogen heeft</v>
      </c>
      <c r="F67" s="330"/>
      <c r="G67" s="330"/>
      <c r="H67" s="330"/>
      <c r="I67" s="330"/>
      <c r="J67" s="330"/>
      <c r="K67" s="330"/>
      <c r="L67" s="330"/>
      <c r="M67" s="330"/>
      <c r="N67" s="330"/>
      <c r="O67" s="330"/>
      <c r="P67" s="330"/>
      <c r="Q67" s="330"/>
      <c r="R67" s="330"/>
      <c r="S67" s="330"/>
      <c r="T67" s="330"/>
    </row>
    <row r="68" spans="1:21" ht="12.75" customHeight="1" x14ac:dyDescent="0.25">
      <c r="A68" s="36">
        <v>2</v>
      </c>
      <c r="B68" s="81" t="str">
        <f>C7</f>
        <v>Heeft toekomstvisie en communiceert deze actief</v>
      </c>
      <c r="C68" s="81"/>
      <c r="D68" s="36">
        <v>2</v>
      </c>
      <c r="E68" s="6" t="str">
        <f t="shared" si="12"/>
        <v>Durft beslissingen te nemen bij het ontstaan van problemen</v>
      </c>
    </row>
    <row r="69" spans="1:21" ht="12.75" customHeight="1" x14ac:dyDescent="0.25">
      <c r="A69" s="36">
        <v>3</v>
      </c>
      <c r="B69" s="312" t="str">
        <f>C8</f>
        <v>Staat open voor vernieuwingen en heeft initiatieven genomen</v>
      </c>
      <c r="C69" s="312"/>
      <c r="D69" s="36">
        <v>3</v>
      </c>
      <c r="E69" s="6" t="str">
        <f t="shared" si="12"/>
        <v>Gaat zelf actief op zoek naar oplossingen bij problemen</v>
      </c>
    </row>
    <row r="70" spans="1:21" ht="25.7" customHeight="1" x14ac:dyDescent="0.25">
      <c r="A70" s="36">
        <v>4</v>
      </c>
      <c r="B70" s="312" t="str">
        <f>C9</f>
        <v>Ziet kansen voor de onderneming in de toekomst; weet welke kansen de onderneming ten goede komen en is in staat deze mogelijkheden zelfstandig op te pakken</v>
      </c>
      <c r="C70" s="312"/>
      <c r="D70" s="36">
        <v>4</v>
      </c>
      <c r="E70" s="330" t="str">
        <f t="shared" si="12"/>
        <v>Toont verantwoordelijkheid bij het handelen op basis van de diverse deelplannen</v>
      </c>
      <c r="F70" s="330"/>
      <c r="G70" s="330"/>
      <c r="H70" s="330"/>
      <c r="I70" s="330"/>
      <c r="J70" s="330"/>
      <c r="K70" s="330"/>
      <c r="L70" s="330"/>
      <c r="M70" s="330"/>
      <c r="N70" s="330"/>
      <c r="O70" s="330"/>
      <c r="P70" s="330"/>
      <c r="Q70" s="330"/>
      <c r="R70" s="330"/>
      <c r="S70" s="330"/>
      <c r="T70" s="330"/>
      <c r="U70" s="4"/>
    </row>
    <row r="71" spans="1:21" ht="12.75" customHeight="1" x14ac:dyDescent="0.25">
      <c r="A71" s="36">
        <v>5</v>
      </c>
      <c r="B71" s="312" t="str">
        <f>C10</f>
        <v>Is goed in staat om gegevens te analyseren en de risico's af te wegen</v>
      </c>
      <c r="C71" s="312"/>
      <c r="D71" s="36">
        <v>5</v>
      </c>
      <c r="E71" s="330" t="str">
        <f t="shared" si="12"/>
        <v>Is in staat zich aan te passen aan veranderingen die zich voordoen tijdens het schrijven</v>
      </c>
      <c r="F71" s="330"/>
      <c r="G71" s="330"/>
      <c r="H71" s="330"/>
      <c r="I71" s="330"/>
      <c r="J71" s="330"/>
      <c r="K71" s="330"/>
      <c r="L71" s="330"/>
      <c r="M71" s="330"/>
      <c r="N71" s="330"/>
      <c r="O71" s="330"/>
      <c r="P71" s="330"/>
      <c r="Q71" s="330"/>
      <c r="R71" s="330"/>
      <c r="S71" s="330"/>
      <c r="T71" s="330"/>
      <c r="U71" s="4"/>
    </row>
    <row r="72" spans="1:21" ht="12.75" customHeight="1" x14ac:dyDescent="0.25">
      <c r="A72" s="6"/>
      <c r="B72" s="6"/>
      <c r="C72" s="6"/>
      <c r="D72" s="36">
        <v>6</v>
      </c>
      <c r="E72" s="330" t="str">
        <f t="shared" si="12"/>
        <v>Is overtuigd van het ondernemingsplan en is zeker van de te volgen ondernemingsstrategie</v>
      </c>
      <c r="F72" s="330"/>
      <c r="G72" s="330"/>
      <c r="H72" s="330"/>
      <c r="I72" s="330"/>
      <c r="J72" s="330"/>
      <c r="K72" s="330"/>
      <c r="L72" s="330"/>
      <c r="M72" s="330"/>
      <c r="N72" s="330"/>
      <c r="O72" s="330"/>
      <c r="P72" s="330"/>
      <c r="Q72" s="330"/>
      <c r="R72" s="330"/>
      <c r="S72" s="330"/>
      <c r="T72" s="330"/>
      <c r="U72" s="4"/>
    </row>
    <row r="73" spans="1:21" x14ac:dyDescent="0.25">
      <c r="A73" s="6"/>
      <c r="B73" s="6"/>
      <c r="C73" s="6"/>
      <c r="D73" s="36">
        <v>7</v>
      </c>
      <c r="E73" s="330" t="str">
        <f t="shared" si="12"/>
        <v>Heeft zelf acties ondernomen ten aanzien van de deelplannen</v>
      </c>
      <c r="F73" s="330"/>
      <c r="G73" s="330"/>
      <c r="H73" s="330"/>
      <c r="I73" s="330"/>
      <c r="J73" s="330"/>
      <c r="K73" s="330"/>
      <c r="L73" s="330"/>
      <c r="M73" s="330"/>
      <c r="N73" s="330"/>
      <c r="O73" s="330"/>
      <c r="P73" s="330"/>
      <c r="Q73" s="330"/>
      <c r="R73" s="330"/>
      <c r="S73" s="330"/>
      <c r="T73" s="330"/>
      <c r="U73" s="4"/>
    </row>
    <row r="74" spans="1:21" ht="12.75" customHeight="1" x14ac:dyDescent="0.25">
      <c r="A74" s="6"/>
      <c r="B74" s="6"/>
      <c r="C74" s="6"/>
      <c r="D74" s="36">
        <v>8</v>
      </c>
      <c r="E74" s="330" t="str">
        <f t="shared" si="12"/>
        <v>Blijft emotioneel stabiel</v>
      </c>
      <c r="F74" s="330"/>
      <c r="G74" s="330"/>
      <c r="H74" s="330"/>
      <c r="I74" s="330"/>
      <c r="J74" s="330"/>
      <c r="K74" s="330"/>
      <c r="L74" s="330"/>
      <c r="M74" s="330"/>
      <c r="N74" s="330"/>
      <c r="O74" s="330"/>
      <c r="P74" s="330"/>
      <c r="Q74" s="330"/>
      <c r="R74" s="330"/>
      <c r="S74" s="330"/>
      <c r="T74" s="330"/>
      <c r="U74" s="4"/>
    </row>
    <row r="75" spans="1:21" x14ac:dyDescent="0.25">
      <c r="D75" s="36"/>
      <c r="E75" s="330"/>
      <c r="F75" s="330"/>
      <c r="G75" s="330"/>
      <c r="H75" s="330"/>
      <c r="I75" s="330"/>
      <c r="J75" s="330"/>
      <c r="K75" s="330"/>
      <c r="L75" s="330"/>
      <c r="M75" s="330"/>
      <c r="N75" s="330"/>
      <c r="O75" s="330"/>
      <c r="P75" s="330"/>
      <c r="Q75" s="330"/>
      <c r="R75" s="330"/>
      <c r="S75" s="330"/>
      <c r="T75" s="330"/>
      <c r="U75" s="4"/>
    </row>
    <row r="76" spans="1:21" x14ac:dyDescent="0.25">
      <c r="D76" s="36"/>
      <c r="E76" s="330"/>
      <c r="F76" s="330"/>
      <c r="G76" s="330"/>
      <c r="H76" s="330"/>
      <c r="I76" s="330"/>
      <c r="J76" s="330"/>
      <c r="K76" s="330"/>
      <c r="L76" s="330"/>
      <c r="M76" s="330"/>
      <c r="N76" s="330"/>
      <c r="O76" s="330"/>
      <c r="P76" s="330"/>
      <c r="Q76" s="330"/>
      <c r="R76" s="330"/>
      <c r="S76" s="330"/>
      <c r="T76" s="330"/>
      <c r="U76" s="4"/>
    </row>
    <row r="77" spans="1:21" x14ac:dyDescent="0.25">
      <c r="D77" s="36"/>
      <c r="E77" s="330"/>
      <c r="F77" s="330"/>
      <c r="G77" s="330"/>
      <c r="H77" s="330"/>
      <c r="I77" s="330"/>
      <c r="J77" s="330"/>
      <c r="K77" s="330"/>
      <c r="L77" s="330"/>
      <c r="M77" s="330"/>
      <c r="N77" s="330"/>
      <c r="O77" s="330"/>
      <c r="P77" s="330"/>
      <c r="Q77" s="330"/>
      <c r="R77" s="330"/>
      <c r="S77" s="330"/>
      <c r="T77" s="330"/>
      <c r="U77" s="4"/>
    </row>
    <row r="78" spans="1:21" x14ac:dyDescent="0.25"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4"/>
    </row>
    <row r="94" spans="1:21" x14ac:dyDescent="0.25">
      <c r="A94" s="6"/>
      <c r="B94" s="6"/>
      <c r="C94" s="6"/>
      <c r="U94" s="6"/>
    </row>
    <row r="95" spans="1:21" x14ac:dyDescent="0.25">
      <c r="A95" s="6"/>
      <c r="B95" s="6"/>
      <c r="C95" s="6"/>
      <c r="U95" s="6"/>
    </row>
    <row r="96" spans="1:21" x14ac:dyDescent="0.25">
      <c r="A96" s="6"/>
      <c r="B96" s="6"/>
      <c r="C96" s="6"/>
      <c r="U96" s="6"/>
    </row>
    <row r="97" spans="1:21" x14ac:dyDescent="0.25">
      <c r="A97" s="6"/>
      <c r="B97" s="6"/>
      <c r="C97" s="6"/>
      <c r="U97" s="6"/>
    </row>
    <row r="98" spans="1:21" x14ac:dyDescent="0.25">
      <c r="A98" s="6"/>
      <c r="B98" s="6"/>
      <c r="C98" s="6"/>
      <c r="U98" s="6"/>
    </row>
    <row r="99" spans="1:21" x14ac:dyDescent="0.25">
      <c r="A99" s="36">
        <v>1</v>
      </c>
      <c r="B99" s="311" t="str">
        <f>B67</f>
        <v>Zoekt proactief naar trends en ontwikkelingen en bedenkt verbeteracties voor de onderneming</v>
      </c>
      <c r="C99" s="311"/>
    </row>
    <row r="100" spans="1:21" x14ac:dyDescent="0.25">
      <c r="A100" s="36">
        <v>2</v>
      </c>
      <c r="B100" s="311" t="str">
        <f>B68</f>
        <v>Heeft toekomstvisie en communiceert deze actief</v>
      </c>
      <c r="C100" s="311"/>
    </row>
    <row r="101" spans="1:21" ht="12.75" customHeight="1" x14ac:dyDescent="0.25">
      <c r="A101" s="36">
        <v>3</v>
      </c>
      <c r="B101" s="311" t="str">
        <f>B69</f>
        <v>Staat open voor vernieuwingen en heeft initiatieven genomen</v>
      </c>
      <c r="C101" s="311"/>
      <c r="D101" s="36">
        <v>1</v>
      </c>
      <c r="E101" s="6" t="str">
        <f>C36</f>
        <v>Vraagt actief om feedback. Wil zichzelf graag verbeteren</v>
      </c>
    </row>
    <row r="102" spans="1:21" ht="27.75" customHeight="1" x14ac:dyDescent="0.25">
      <c r="A102" s="36">
        <v>4</v>
      </c>
      <c r="B102" s="312" t="str">
        <f>B70</f>
        <v>Ziet kansen voor de onderneming in de toekomst; weet welke kansen de onderneming ten goede komen en is in staat deze mogelijkheden zelfstandig op te pakken</v>
      </c>
      <c r="C102" s="312"/>
      <c r="D102" s="36">
        <v>2</v>
      </c>
      <c r="E102" s="330" t="str">
        <f>C37</f>
        <v>Is gemotiveerd om te leren</v>
      </c>
      <c r="F102" s="330"/>
      <c r="G102" s="330"/>
      <c r="H102" s="330"/>
      <c r="I102" s="330"/>
      <c r="J102" s="330"/>
      <c r="K102" s="330"/>
      <c r="L102" s="330"/>
      <c r="M102" s="330"/>
      <c r="N102" s="330"/>
      <c r="O102" s="330"/>
      <c r="P102" s="330"/>
      <c r="Q102" s="330"/>
      <c r="R102" s="330"/>
      <c r="S102" s="330"/>
      <c r="T102" s="330"/>
      <c r="U102" s="4"/>
    </row>
    <row r="103" spans="1:21" ht="25.5" customHeight="1" x14ac:dyDescent="0.25">
      <c r="A103" s="36">
        <v>5</v>
      </c>
      <c r="B103" s="311" t="str">
        <f>B71</f>
        <v>Is goed in staat om gegevens te analyseren en de risico's af te wegen</v>
      </c>
      <c r="C103" s="311"/>
      <c r="D103" s="36">
        <v>3</v>
      </c>
      <c r="E103" s="330" t="str">
        <f>C38</f>
        <v>Kijkt zelfkritisch terug op zijn eigen rol binnen het schrijven van het ondernemingsplan en trekt lering uit gebeurtenissen voor de volgende keer</v>
      </c>
      <c r="F103" s="330"/>
      <c r="G103" s="330"/>
      <c r="H103" s="330"/>
      <c r="I103" s="330"/>
      <c r="J103" s="330"/>
      <c r="K103" s="330"/>
      <c r="L103" s="330"/>
      <c r="M103" s="330"/>
      <c r="N103" s="330"/>
      <c r="O103" s="330"/>
      <c r="P103" s="330"/>
      <c r="Q103" s="330"/>
      <c r="R103" s="330"/>
      <c r="S103" s="330"/>
      <c r="T103" s="330"/>
      <c r="U103" s="4"/>
    </row>
    <row r="104" spans="1:21" x14ac:dyDescent="0.25">
      <c r="D104" s="36"/>
      <c r="E104" s="330"/>
      <c r="F104" s="330"/>
      <c r="G104" s="330"/>
      <c r="H104" s="330"/>
      <c r="I104" s="330"/>
      <c r="J104" s="330"/>
      <c r="K104" s="330"/>
      <c r="L104" s="330"/>
      <c r="M104" s="330"/>
      <c r="N104" s="330"/>
      <c r="O104" s="330"/>
      <c r="P104" s="330"/>
      <c r="Q104" s="330"/>
      <c r="R104" s="330"/>
      <c r="S104" s="330"/>
      <c r="T104" s="330"/>
      <c r="U104" s="4"/>
    </row>
    <row r="109" spans="1:21" x14ac:dyDescent="0.25">
      <c r="D109" s="330"/>
      <c r="E109" s="330"/>
      <c r="F109" s="330"/>
      <c r="G109" s="330"/>
      <c r="H109" s="330"/>
      <c r="I109" s="330"/>
      <c r="J109" s="330"/>
      <c r="K109" s="330"/>
      <c r="L109" s="330"/>
      <c r="M109" s="330"/>
      <c r="N109" s="330"/>
      <c r="O109" s="330"/>
      <c r="P109" s="330"/>
      <c r="Q109" s="330"/>
      <c r="R109" s="330"/>
      <c r="S109" s="330"/>
      <c r="T109" s="330"/>
      <c r="U109" s="330"/>
    </row>
    <row r="111" spans="1:21" x14ac:dyDescent="0.25">
      <c r="B111" s="311"/>
      <c r="C111" s="311"/>
    </row>
    <row r="112" spans="1:21" x14ac:dyDescent="0.25">
      <c r="B112" s="311"/>
      <c r="C112" s="311"/>
    </row>
    <row r="113" spans="1:21" x14ac:dyDescent="0.25">
      <c r="B113" s="311"/>
      <c r="C113" s="311"/>
    </row>
    <row r="114" spans="1:21" x14ac:dyDescent="0.25">
      <c r="B114" s="311"/>
      <c r="C114" s="311"/>
    </row>
    <row r="115" spans="1:21" x14ac:dyDescent="0.25">
      <c r="A115" s="6"/>
      <c r="B115" s="311"/>
      <c r="C115" s="311"/>
      <c r="U115" s="6"/>
    </row>
  </sheetData>
  <sheetProtection password="CCB6" sheet="1" objects="1" scenarios="1"/>
  <mergeCells count="47">
    <mergeCell ref="B111:C111"/>
    <mergeCell ref="B112:C112"/>
    <mergeCell ref="B113:C113"/>
    <mergeCell ref="B114:C114"/>
    <mergeCell ref="B115:C115"/>
    <mergeCell ref="E104:T104"/>
    <mergeCell ref="D109:U109"/>
    <mergeCell ref="B101:C101"/>
    <mergeCell ref="B102:C102"/>
    <mergeCell ref="E102:T102"/>
    <mergeCell ref="B103:C103"/>
    <mergeCell ref="E103:T103"/>
    <mergeCell ref="B69:C69"/>
    <mergeCell ref="E72:T72"/>
    <mergeCell ref="E67:T67"/>
    <mergeCell ref="B100:C100"/>
    <mergeCell ref="E75:T75"/>
    <mergeCell ref="E76:T76"/>
    <mergeCell ref="E77:T77"/>
    <mergeCell ref="E70:T70"/>
    <mergeCell ref="E71:T71"/>
    <mergeCell ref="B70:C70"/>
    <mergeCell ref="E73:T73"/>
    <mergeCell ref="B71:C71"/>
    <mergeCell ref="E74:T74"/>
    <mergeCell ref="B99:C99"/>
    <mergeCell ref="Q3:S3"/>
    <mergeCell ref="E4:G4"/>
    <mergeCell ref="K4:M4"/>
    <mergeCell ref="Q4:S4"/>
    <mergeCell ref="D3:D5"/>
    <mergeCell ref="E3:G3"/>
    <mergeCell ref="J3:J5"/>
    <mergeCell ref="K3:M3"/>
    <mergeCell ref="P3:P5"/>
    <mergeCell ref="D12:H13"/>
    <mergeCell ref="J12:N13"/>
    <mergeCell ref="P12:T13"/>
    <mergeCell ref="D24:H25"/>
    <mergeCell ref="J24:N25"/>
    <mergeCell ref="P24:T25"/>
    <mergeCell ref="D33:H34"/>
    <mergeCell ref="J33:N34"/>
    <mergeCell ref="P33:T34"/>
    <mergeCell ref="D40:H41"/>
    <mergeCell ref="J40:N41"/>
    <mergeCell ref="P40:T41"/>
  </mergeCells>
  <conditionalFormatting sqref="D11 D14">
    <cfRule type="cellIs" dxfId="1294" priority="218" operator="between">
      <formula>7.5</formula>
      <formula>10</formula>
    </cfRule>
  </conditionalFormatting>
  <conditionalFormatting sqref="D11 D14">
    <cfRule type="cellIs" dxfId="1293" priority="220" operator="between">
      <formula>5.5</formula>
      <formula>7.5</formula>
    </cfRule>
    <cfRule type="cellIs" dxfId="1292" priority="221" operator="between">
      <formula>1</formula>
      <formula>5.5</formula>
    </cfRule>
  </conditionalFormatting>
  <conditionalFormatting sqref="D11">
    <cfRule type="cellIs" dxfId="1291" priority="219" operator="lessThan">
      <formula>0.05</formula>
    </cfRule>
  </conditionalFormatting>
  <conditionalFormatting sqref="D26">
    <cfRule type="cellIs" dxfId="1290" priority="209" operator="between">
      <formula>7.5</formula>
      <formula>10</formula>
    </cfRule>
  </conditionalFormatting>
  <conditionalFormatting sqref="D26">
    <cfRule type="cellIs" dxfId="1289" priority="210" operator="between">
      <formula>5.5</formula>
      <formula>7.5</formula>
    </cfRule>
    <cfRule type="cellIs" dxfId="1288" priority="211" operator="between">
      <formula>1</formula>
      <formula>5.5</formula>
    </cfRule>
  </conditionalFormatting>
  <conditionalFormatting sqref="D35">
    <cfRule type="cellIs" dxfId="1287" priority="201" operator="between">
      <formula>7.5</formula>
      <formula>10</formula>
    </cfRule>
  </conditionalFormatting>
  <conditionalFormatting sqref="D35">
    <cfRule type="cellIs" dxfId="1286" priority="202" operator="between">
      <formula>5.5</formula>
      <formula>7.5</formula>
    </cfRule>
    <cfRule type="cellIs" dxfId="1285" priority="203" operator="between">
      <formula>1</formula>
      <formula>5.5</formula>
    </cfRule>
  </conditionalFormatting>
  <conditionalFormatting sqref="D32">
    <cfRule type="cellIs" dxfId="1284" priority="163" operator="between">
      <formula>7.5</formula>
      <formula>10</formula>
    </cfRule>
  </conditionalFormatting>
  <conditionalFormatting sqref="D32">
    <cfRule type="cellIs" dxfId="1283" priority="165" operator="between">
      <formula>5.5</formula>
      <formula>7.5</formula>
    </cfRule>
    <cfRule type="cellIs" dxfId="1282" priority="166" operator="between">
      <formula>1</formula>
      <formula>5.5</formula>
    </cfRule>
  </conditionalFormatting>
  <conditionalFormatting sqref="D32">
    <cfRule type="cellIs" dxfId="1281" priority="164" operator="lessThan">
      <formula>0.05</formula>
    </cfRule>
  </conditionalFormatting>
  <conditionalFormatting sqref="D23">
    <cfRule type="cellIs" dxfId="1280" priority="169" operator="between">
      <formula>7.5</formula>
      <formula>10</formula>
    </cfRule>
  </conditionalFormatting>
  <conditionalFormatting sqref="D23">
    <cfRule type="cellIs" dxfId="1279" priority="171" operator="between">
      <formula>5.5</formula>
      <formula>7.5</formula>
    </cfRule>
    <cfRule type="cellIs" dxfId="1278" priority="172" operator="between">
      <formula>1</formula>
      <formula>5.5</formula>
    </cfRule>
  </conditionalFormatting>
  <conditionalFormatting sqref="D23">
    <cfRule type="cellIs" dxfId="1277" priority="170" operator="lessThan">
      <formula>0.05</formula>
    </cfRule>
  </conditionalFormatting>
  <conditionalFormatting sqref="P14">
    <cfRule type="cellIs" dxfId="1276" priority="73" operator="between">
      <formula>7.5</formula>
      <formula>10</formula>
    </cfRule>
  </conditionalFormatting>
  <conditionalFormatting sqref="P14">
    <cfRule type="cellIs" dxfId="1275" priority="75" operator="between">
      <formula>5.5</formula>
      <formula>7.5</formula>
    </cfRule>
    <cfRule type="cellIs" dxfId="1274" priority="76" operator="between">
      <formula>1</formula>
      <formula>5.5</formula>
    </cfRule>
  </conditionalFormatting>
  <conditionalFormatting sqref="Q26:S26">
    <cfRule type="colorScale" priority="67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D39 J39">
    <cfRule type="cellIs" dxfId="1273" priority="153" operator="between">
      <formula>7.5</formula>
      <formula>10</formula>
    </cfRule>
  </conditionalFormatting>
  <conditionalFormatting sqref="D39 J39">
    <cfRule type="cellIs" dxfId="1272" priority="155" operator="between">
      <formula>5.5</formula>
      <formula>7.5</formula>
    </cfRule>
    <cfRule type="cellIs" dxfId="1271" priority="156" operator="between">
      <formula>1</formula>
      <formula>5.5</formula>
    </cfRule>
  </conditionalFormatting>
  <conditionalFormatting sqref="D39 J39">
    <cfRule type="cellIs" dxfId="1270" priority="154" operator="lessThan">
      <formula>0.05</formula>
    </cfRule>
  </conditionalFormatting>
  <conditionalFormatting sqref="E39:H39 K39:N39">
    <cfRule type="colorScale" priority="157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Q39:T39">
    <cfRule type="colorScale" priority="152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D6:D10">
    <cfRule type="cellIs" dxfId="1269" priority="143" operator="between">
      <formula>7.5</formula>
      <formula>10</formula>
    </cfRule>
  </conditionalFormatting>
  <conditionalFormatting sqref="D6:D10">
    <cfRule type="cellIs" dxfId="1268" priority="144" operator="between">
      <formula>5.5</formula>
      <formula>7.5</formula>
    </cfRule>
    <cfRule type="cellIs" dxfId="1267" priority="145" operator="between">
      <formula>1</formula>
      <formula>5.5</formula>
    </cfRule>
  </conditionalFormatting>
  <conditionalFormatting sqref="P39">
    <cfRule type="cellIs" dxfId="1266" priority="135" operator="between">
      <formula>7.5</formula>
      <formula>10</formula>
    </cfRule>
  </conditionalFormatting>
  <conditionalFormatting sqref="P39">
    <cfRule type="cellIs" dxfId="1265" priority="137" operator="between">
      <formula>5.5</formula>
      <formula>7.5</formula>
    </cfRule>
    <cfRule type="cellIs" dxfId="1264" priority="138" operator="between">
      <formula>1</formula>
      <formula>5.5</formula>
    </cfRule>
  </conditionalFormatting>
  <conditionalFormatting sqref="P39">
    <cfRule type="cellIs" dxfId="1263" priority="136" operator="lessThan">
      <formula>0.05</formula>
    </cfRule>
  </conditionalFormatting>
  <conditionalFormatting sqref="D15:D22">
    <cfRule type="cellIs" dxfId="1262" priority="126" operator="between">
      <formula>7.5</formula>
      <formula>10</formula>
    </cfRule>
  </conditionalFormatting>
  <conditionalFormatting sqref="D15:D22">
    <cfRule type="cellIs" dxfId="1261" priority="127" operator="between">
      <formula>5.5</formula>
      <formula>7.5</formula>
    </cfRule>
    <cfRule type="cellIs" dxfId="1260" priority="128" operator="between">
      <formula>1</formula>
      <formula>5.5</formula>
    </cfRule>
  </conditionalFormatting>
  <conditionalFormatting sqref="D27:D31">
    <cfRule type="cellIs" dxfId="1259" priority="117" operator="between">
      <formula>7.5</formula>
      <formula>10</formula>
    </cfRule>
  </conditionalFormatting>
  <conditionalFormatting sqref="D27:D31">
    <cfRule type="cellIs" dxfId="1258" priority="118" operator="between">
      <formula>5.5</formula>
      <formula>7.5</formula>
    </cfRule>
    <cfRule type="cellIs" dxfId="1257" priority="119" operator="between">
      <formula>1</formula>
      <formula>5.5</formula>
    </cfRule>
  </conditionalFormatting>
  <conditionalFormatting sqref="D36:D38">
    <cfRule type="cellIs" dxfId="1256" priority="108" operator="between">
      <formula>7.5</formula>
      <formula>10</formula>
    </cfRule>
  </conditionalFormatting>
  <conditionalFormatting sqref="D36:D38">
    <cfRule type="cellIs" dxfId="1255" priority="109" operator="between">
      <formula>5.5</formula>
      <formula>7.5</formula>
    </cfRule>
    <cfRule type="cellIs" dxfId="1254" priority="110" operator="between">
      <formula>1</formula>
      <formula>5.5</formula>
    </cfRule>
  </conditionalFormatting>
  <conditionalFormatting sqref="J11 J14">
    <cfRule type="cellIs" dxfId="1253" priority="96" operator="between">
      <formula>7.5</formula>
      <formula>10</formula>
    </cfRule>
  </conditionalFormatting>
  <conditionalFormatting sqref="J11 J14">
    <cfRule type="cellIs" dxfId="1252" priority="98" operator="between">
      <formula>5.5</formula>
      <formula>7.5</formula>
    </cfRule>
    <cfRule type="cellIs" dxfId="1251" priority="99" operator="between">
      <formula>1</formula>
      <formula>5.5</formula>
    </cfRule>
  </conditionalFormatting>
  <conditionalFormatting sqref="J11">
    <cfRule type="cellIs" dxfId="1250" priority="97" operator="lessThan">
      <formula>0.05</formula>
    </cfRule>
  </conditionalFormatting>
  <conditionalFormatting sqref="H36:H38 T6:T10 T15:T22 T36:T38 E15:H22 H27:H31 N36:N38 E11:H11 N27:N31 T27:T31 N6:N10 K11:N11 K14:N22">
    <cfRule type="colorScale" priority="101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J26">
    <cfRule type="cellIs" dxfId="1249" priority="87" operator="between">
      <formula>7.5</formula>
      <formula>10</formula>
    </cfRule>
  </conditionalFormatting>
  <conditionalFormatting sqref="J26">
    <cfRule type="cellIs" dxfId="1248" priority="88" operator="between">
      <formula>5.5</formula>
      <formula>7.5</formula>
    </cfRule>
    <cfRule type="cellIs" dxfId="1247" priority="89" operator="between">
      <formula>1</formula>
      <formula>5.5</formula>
    </cfRule>
  </conditionalFormatting>
  <conditionalFormatting sqref="K26:N26">
    <cfRule type="colorScale" priority="90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J35">
    <cfRule type="cellIs" dxfId="1246" priority="79" operator="between">
      <formula>7.5</formula>
      <formula>10</formula>
    </cfRule>
  </conditionalFormatting>
  <conditionalFormatting sqref="J35">
    <cfRule type="cellIs" dxfId="1245" priority="80" operator="between">
      <formula>5.5</formula>
      <formula>7.5</formula>
    </cfRule>
    <cfRule type="cellIs" dxfId="1244" priority="81" operator="between">
      <formula>1</formula>
      <formula>5.5</formula>
    </cfRule>
  </conditionalFormatting>
  <conditionalFormatting sqref="K35:N35">
    <cfRule type="colorScale" priority="82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Q36:S38 Q14:S22 Q11:T11 Q27:S31">
    <cfRule type="colorScale" priority="78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P26">
    <cfRule type="cellIs" dxfId="1243" priority="64" operator="between">
      <formula>7.5</formula>
      <formula>10</formula>
    </cfRule>
  </conditionalFormatting>
  <conditionalFormatting sqref="P26">
    <cfRule type="cellIs" dxfId="1242" priority="65" operator="between">
      <formula>5.5</formula>
      <formula>7.5</formula>
    </cfRule>
    <cfRule type="cellIs" dxfId="1241" priority="66" operator="between">
      <formula>1</formula>
      <formula>5.5</formula>
    </cfRule>
  </conditionalFormatting>
  <conditionalFormatting sqref="P35">
    <cfRule type="cellIs" dxfId="1240" priority="56" operator="between">
      <formula>7.5</formula>
      <formula>10</formula>
    </cfRule>
  </conditionalFormatting>
  <conditionalFormatting sqref="P35">
    <cfRule type="cellIs" dxfId="1239" priority="57" operator="between">
      <formula>5.5</formula>
      <formula>7.5</formula>
    </cfRule>
    <cfRule type="cellIs" dxfId="1238" priority="58" operator="between">
      <formula>1</formula>
      <formula>5.5</formula>
    </cfRule>
  </conditionalFormatting>
  <conditionalFormatting sqref="Q35:S35">
    <cfRule type="colorScale" priority="59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J32">
    <cfRule type="cellIs" dxfId="1237" priority="41" operator="between">
      <formula>7.5</formula>
      <formula>10</formula>
    </cfRule>
  </conditionalFormatting>
  <conditionalFormatting sqref="J32">
    <cfRule type="cellIs" dxfId="1236" priority="43" operator="between">
      <formula>5.5</formula>
      <formula>7.5</formula>
    </cfRule>
    <cfRule type="cellIs" dxfId="1235" priority="44" operator="between">
      <formula>1</formula>
      <formula>5.5</formula>
    </cfRule>
  </conditionalFormatting>
  <conditionalFormatting sqref="J32">
    <cfRule type="cellIs" dxfId="1234" priority="42" operator="lessThan">
      <formula>0.05</formula>
    </cfRule>
  </conditionalFormatting>
  <conditionalFormatting sqref="E32:H32 K32:N32">
    <cfRule type="colorScale" priority="45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J23">
    <cfRule type="cellIs" dxfId="1233" priority="47" operator="between">
      <formula>7.5</formula>
      <formula>10</formula>
    </cfRule>
  </conditionalFormatting>
  <conditionalFormatting sqref="J23">
    <cfRule type="cellIs" dxfId="1232" priority="49" operator="between">
      <formula>5.5</formula>
      <formula>7.5</formula>
    </cfRule>
    <cfRule type="cellIs" dxfId="1231" priority="50" operator="between">
      <formula>1</formula>
      <formula>5.5</formula>
    </cfRule>
  </conditionalFormatting>
  <conditionalFormatting sqref="J23">
    <cfRule type="cellIs" dxfId="1230" priority="48" operator="lessThan">
      <formula>0.05</formula>
    </cfRule>
  </conditionalFormatting>
  <conditionalFormatting sqref="E23:H23 K23:N23">
    <cfRule type="colorScale" priority="51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P32">
    <cfRule type="cellIs" dxfId="1229" priority="36" operator="between">
      <formula>7.5</formula>
      <formula>10</formula>
    </cfRule>
  </conditionalFormatting>
  <conditionalFormatting sqref="P32">
    <cfRule type="cellIs" dxfId="1228" priority="38" operator="between">
      <formula>5.5</formula>
      <formula>7.5</formula>
    </cfRule>
    <cfRule type="cellIs" dxfId="1227" priority="39" operator="between">
      <formula>1</formula>
      <formula>5.5</formula>
    </cfRule>
  </conditionalFormatting>
  <conditionalFormatting sqref="P32">
    <cfRule type="cellIs" dxfId="1226" priority="37" operator="lessThan">
      <formula>0.05</formula>
    </cfRule>
  </conditionalFormatting>
  <conditionalFormatting sqref="P11">
    <cfRule type="cellIs" dxfId="1225" priority="52" operator="between">
      <formula>7.5</formula>
      <formula>10</formula>
    </cfRule>
  </conditionalFormatting>
  <conditionalFormatting sqref="P11">
    <cfRule type="cellIs" dxfId="1224" priority="54" operator="between">
      <formula>5.5</formula>
      <formula>7.5</formula>
    </cfRule>
    <cfRule type="cellIs" dxfId="1223" priority="55" operator="between">
      <formula>1</formula>
      <formula>5.5</formula>
    </cfRule>
  </conditionalFormatting>
  <conditionalFormatting sqref="P11">
    <cfRule type="cellIs" dxfId="1222" priority="53" operator="lessThan">
      <formula>0.05</formula>
    </cfRule>
  </conditionalFormatting>
  <conditionalFormatting sqref="Q23:T23">
    <cfRule type="colorScale" priority="46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Q32:T32">
    <cfRule type="colorScale" priority="40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E27:G31">
    <cfRule type="colorScale" priority="35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E36:G38">
    <cfRule type="colorScale" priority="34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P23">
    <cfRule type="cellIs" dxfId="1221" priority="28" operator="between">
      <formula>5.5</formula>
      <formula>7.5</formula>
    </cfRule>
    <cfRule type="cellIs" dxfId="1220" priority="29" operator="between">
      <formula>1</formula>
      <formula>5.5</formula>
    </cfRule>
  </conditionalFormatting>
  <conditionalFormatting sqref="K6:M10">
    <cfRule type="colorScale" priority="33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Q6:S10">
    <cfRule type="colorScale" priority="32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K27:M31">
    <cfRule type="colorScale" priority="31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K36:M38">
    <cfRule type="colorScale" priority="30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P23">
    <cfRule type="cellIs" dxfId="1219" priority="26" operator="between">
      <formula>7.5</formula>
      <formula>10</formula>
    </cfRule>
  </conditionalFormatting>
  <conditionalFormatting sqref="P23">
    <cfRule type="cellIs" dxfId="1218" priority="27" operator="lessThan">
      <formula>0.05</formula>
    </cfRule>
  </conditionalFormatting>
  <conditionalFormatting sqref="J6:J10">
    <cfRule type="cellIs" dxfId="1217" priority="23" operator="between">
      <formula>7.5</formula>
      <formula>10</formula>
    </cfRule>
  </conditionalFormatting>
  <conditionalFormatting sqref="J6:J10">
    <cfRule type="cellIs" dxfId="1216" priority="24" operator="between">
      <formula>5.5</formula>
      <formula>7.5</formula>
    </cfRule>
    <cfRule type="cellIs" dxfId="1215" priority="25" operator="between">
      <formula>1</formula>
      <formula>5.5</formula>
    </cfRule>
  </conditionalFormatting>
  <conditionalFormatting sqref="P6:P10">
    <cfRule type="cellIs" dxfId="1214" priority="20" operator="between">
      <formula>7.5</formula>
      <formula>10</formula>
    </cfRule>
  </conditionalFormatting>
  <conditionalFormatting sqref="P6:P10">
    <cfRule type="cellIs" dxfId="1213" priority="21" operator="between">
      <formula>5.5</formula>
      <formula>7.5</formula>
    </cfRule>
    <cfRule type="cellIs" dxfId="1212" priority="22" operator="between">
      <formula>1</formula>
      <formula>5.5</formula>
    </cfRule>
  </conditionalFormatting>
  <conditionalFormatting sqref="J15:J22">
    <cfRule type="cellIs" dxfId="1211" priority="17" operator="between">
      <formula>7.5</formula>
      <formula>10</formula>
    </cfRule>
  </conditionalFormatting>
  <conditionalFormatting sqref="J15:J22">
    <cfRule type="cellIs" dxfId="1210" priority="18" operator="between">
      <formula>5.5</formula>
      <formula>7.5</formula>
    </cfRule>
    <cfRule type="cellIs" dxfId="1209" priority="19" operator="between">
      <formula>1</formula>
      <formula>5.5</formula>
    </cfRule>
  </conditionalFormatting>
  <conditionalFormatting sqref="P15:P22">
    <cfRule type="cellIs" dxfId="1208" priority="14" operator="between">
      <formula>7.5</formula>
      <formula>10</formula>
    </cfRule>
  </conditionalFormatting>
  <conditionalFormatting sqref="P15:P22">
    <cfRule type="cellIs" dxfId="1207" priority="15" operator="between">
      <formula>5.5</formula>
      <formula>7.5</formula>
    </cfRule>
    <cfRule type="cellIs" dxfId="1206" priority="16" operator="between">
      <formula>1</formula>
      <formula>5.5</formula>
    </cfRule>
  </conditionalFormatting>
  <conditionalFormatting sqref="J27:J31">
    <cfRule type="cellIs" dxfId="1205" priority="11" operator="between">
      <formula>7.5</formula>
      <formula>10</formula>
    </cfRule>
  </conditionalFormatting>
  <conditionalFormatting sqref="J27:J31">
    <cfRule type="cellIs" dxfId="1204" priority="12" operator="between">
      <formula>5.5</formula>
      <formula>7.5</formula>
    </cfRule>
    <cfRule type="cellIs" dxfId="1203" priority="13" operator="between">
      <formula>1</formula>
      <formula>5.5</formula>
    </cfRule>
  </conditionalFormatting>
  <conditionalFormatting sqref="P27:P31">
    <cfRule type="cellIs" dxfId="1202" priority="8" operator="between">
      <formula>7.5</formula>
      <formula>10</formula>
    </cfRule>
  </conditionalFormatting>
  <conditionalFormatting sqref="P27:P31">
    <cfRule type="cellIs" dxfId="1201" priority="9" operator="between">
      <formula>5.5</formula>
      <formula>7.5</formula>
    </cfRule>
    <cfRule type="cellIs" dxfId="1200" priority="10" operator="between">
      <formula>1</formula>
      <formula>5.5</formula>
    </cfRule>
  </conditionalFormatting>
  <conditionalFormatting sqref="J36:J38">
    <cfRule type="cellIs" dxfId="1199" priority="5" operator="between">
      <formula>7.5</formula>
      <formula>10</formula>
    </cfRule>
  </conditionalFormatting>
  <conditionalFormatting sqref="J36:J38">
    <cfRule type="cellIs" dxfId="1198" priority="6" operator="between">
      <formula>5.5</formula>
      <formula>7.5</formula>
    </cfRule>
    <cfRule type="cellIs" dxfId="1197" priority="7" operator="between">
      <formula>1</formula>
      <formula>5.5</formula>
    </cfRule>
  </conditionalFormatting>
  <conditionalFormatting sqref="P36:P38">
    <cfRule type="cellIs" dxfId="1196" priority="2" operator="between">
      <formula>7.5</formula>
      <formula>10</formula>
    </cfRule>
  </conditionalFormatting>
  <conditionalFormatting sqref="P36:P38">
    <cfRule type="cellIs" dxfId="1195" priority="3" operator="between">
      <formula>5.5</formula>
      <formula>7.5</formula>
    </cfRule>
    <cfRule type="cellIs" dxfId="1194" priority="4" operator="between">
      <formula>1</formula>
      <formula>5.5</formula>
    </cfRule>
  </conditionalFormatting>
  <conditionalFormatting sqref="E6:H10">
    <cfRule type="colorScale" priority="1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dataValidations count="1">
    <dataValidation type="whole" allowBlank="1" showInputMessage="1" showErrorMessage="1" error="Er kan alleen 0, 1 of 2 worden ingevuld." sqref="K35:N38 Q35:T38 K26:N32 E26:H32 E35:H38 K14:N23 Q14:T23 Q26:T32 Q6:T11 K6:N11 E6:H11 E14:H23">
      <formula1>0</formula1>
      <formula2>2</formula2>
    </dataValidation>
  </dataValidations>
  <printOptions horizontalCentered="1" verticalCentered="1"/>
  <pageMargins left="0.31496062992125984" right="0.15748031496062992" top="0.35433070866141736" bottom="0.23" header="0.31496062992125984" footer="0.19685039370078741"/>
  <pageSetup paperSize="9" scale="60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4"/>
  <sheetViews>
    <sheetView zoomScale="70" zoomScaleNormal="70" workbookViewId="0"/>
  </sheetViews>
  <sheetFormatPr defaultRowHeight="12.75" x14ac:dyDescent="0.25"/>
  <cols>
    <col min="1" max="1" width="2.42578125" style="36" bestFit="1" customWidth="1"/>
    <col min="2" max="2" width="61.5703125" style="63" customWidth="1"/>
    <col min="3" max="3" width="64.7109375" style="63" customWidth="1"/>
    <col min="4" max="4" width="7.7109375" style="6" customWidth="1"/>
    <col min="5" max="7" width="6.7109375" style="6" customWidth="1"/>
    <col min="8" max="8" width="4.28515625" style="6" customWidth="1"/>
    <col min="9" max="9" width="2.7109375" style="6" customWidth="1"/>
    <col min="10" max="10" width="8.28515625" style="6" customWidth="1"/>
    <col min="11" max="13" width="6.7109375" style="6" customWidth="1"/>
    <col min="14" max="14" width="4.28515625" style="6" customWidth="1"/>
    <col min="15" max="15" width="2.7109375" style="6" customWidth="1"/>
    <col min="16" max="16" width="8.28515625" style="6" customWidth="1"/>
    <col min="17" max="19" width="6.7109375" style="6" customWidth="1"/>
    <col min="20" max="20" width="4.28515625" style="6" customWidth="1"/>
    <col min="21" max="21" width="2.7109375" style="5" customWidth="1"/>
    <col min="22" max="16384" width="9.140625" style="6"/>
  </cols>
  <sheetData>
    <row r="1" spans="1:22" ht="18" x14ac:dyDescent="0.25">
      <c r="B1" s="83" t="s">
        <v>55</v>
      </c>
      <c r="C1" s="84" t="str">
        <f>NAW!C13</f>
        <v>Jan</v>
      </c>
      <c r="D1" s="79" t="s">
        <v>124</v>
      </c>
      <c r="E1" s="13" t="str">
        <f>NAW!C2</f>
        <v>2013 - 2014</v>
      </c>
      <c r="G1" s="13"/>
      <c r="J1" s="78" t="s">
        <v>56</v>
      </c>
      <c r="K1" s="7" t="str">
        <f>NAW!C1</f>
        <v>V43</v>
      </c>
      <c r="L1" s="5"/>
      <c r="N1" s="78" t="s">
        <v>121</v>
      </c>
      <c r="O1" s="7" t="str">
        <f>NAW!C3</f>
        <v>Klein Goldewijk</v>
      </c>
      <c r="P1" s="9"/>
      <c r="Q1" s="9"/>
      <c r="R1" s="9"/>
      <c r="S1" s="7" t="str">
        <f>NAW!C4</f>
        <v>gldc</v>
      </c>
      <c r="T1" s="9"/>
      <c r="U1" s="9"/>
    </row>
    <row r="2" spans="1:22" ht="18" x14ac:dyDescent="0.25">
      <c r="B2" s="61" t="s">
        <v>62</v>
      </c>
      <c r="C2" s="84" t="str">
        <f>NAW!D13</f>
        <v>Voorbeeld</v>
      </c>
      <c r="D2" s="10"/>
      <c r="J2" s="8"/>
      <c r="K2" s="8"/>
      <c r="L2" s="8"/>
      <c r="M2" s="8"/>
      <c r="N2" s="8"/>
      <c r="O2" s="8"/>
      <c r="P2" s="8"/>
      <c r="Q2" s="8"/>
      <c r="R2" s="8"/>
      <c r="S2" s="8"/>
    </row>
    <row r="3" spans="1:22" s="5" customFormat="1" ht="15" customHeight="1" x14ac:dyDescent="0.25">
      <c r="A3" s="37"/>
      <c r="B3" s="62"/>
      <c r="C3" s="62"/>
      <c r="D3" s="327" t="s">
        <v>6</v>
      </c>
      <c r="E3" s="320" t="s">
        <v>1</v>
      </c>
      <c r="F3" s="320"/>
      <c r="G3" s="321"/>
      <c r="H3" s="41"/>
      <c r="I3" s="10"/>
      <c r="J3" s="324" t="s">
        <v>6</v>
      </c>
      <c r="K3" s="320" t="s">
        <v>1</v>
      </c>
      <c r="L3" s="320"/>
      <c r="M3" s="321"/>
      <c r="N3" s="41"/>
      <c r="O3" s="12"/>
      <c r="P3" s="324" t="s">
        <v>6</v>
      </c>
      <c r="Q3" s="320" t="s">
        <v>1</v>
      </c>
      <c r="R3" s="320"/>
      <c r="S3" s="321"/>
      <c r="T3" s="41"/>
      <c r="U3" s="12"/>
    </row>
    <row r="4" spans="1:22" ht="15.75" x14ac:dyDescent="0.25">
      <c r="B4" s="61" t="s">
        <v>18</v>
      </c>
      <c r="D4" s="328"/>
      <c r="E4" s="322">
        <f>NAW!C7</f>
        <v>41944</v>
      </c>
      <c r="F4" s="322"/>
      <c r="G4" s="323"/>
      <c r="H4" s="42"/>
      <c r="I4" s="14"/>
      <c r="J4" s="325"/>
      <c r="K4" s="322">
        <f>NAW!E7</f>
        <v>41671</v>
      </c>
      <c r="L4" s="322"/>
      <c r="M4" s="323"/>
      <c r="N4" s="42"/>
      <c r="O4" s="14"/>
      <c r="P4" s="325"/>
      <c r="Q4" s="322">
        <f>NAW!G7</f>
        <v>41730</v>
      </c>
      <c r="R4" s="322"/>
      <c r="S4" s="323"/>
      <c r="T4" s="42"/>
      <c r="U4" s="80"/>
      <c r="V4" s="5"/>
    </row>
    <row r="5" spans="1:22" ht="15.75" x14ac:dyDescent="0.25">
      <c r="B5" s="64" t="s">
        <v>57</v>
      </c>
      <c r="C5" s="64" t="s">
        <v>58</v>
      </c>
      <c r="D5" s="329"/>
      <c r="E5" s="16" t="str">
        <f>NAW!C8</f>
        <v>gldc</v>
      </c>
      <c r="F5" s="16" t="str">
        <f>NAW!C9</f>
        <v>brns</v>
      </c>
      <c r="G5" s="17" t="str">
        <f>NAW!C10</f>
        <v>rdth</v>
      </c>
      <c r="H5" s="18" t="s">
        <v>16</v>
      </c>
      <c r="I5" s="15"/>
      <c r="J5" s="326"/>
      <c r="K5" s="19" t="str">
        <f>NAW!E8</f>
        <v>gldc</v>
      </c>
      <c r="L5" s="19" t="str">
        <f>NAW!E9</f>
        <v>brns</v>
      </c>
      <c r="M5" s="20" t="str">
        <f>NAW!E10</f>
        <v>rdth</v>
      </c>
      <c r="N5" s="21" t="s">
        <v>16</v>
      </c>
      <c r="O5" s="15"/>
      <c r="P5" s="326"/>
      <c r="Q5" s="19" t="str">
        <f>NAW!G8</f>
        <v>gldc</v>
      </c>
      <c r="R5" s="19" t="str">
        <f>NAW!G9</f>
        <v>brns</v>
      </c>
      <c r="S5" s="20" t="str">
        <f>NAW!G10</f>
        <v>rdth</v>
      </c>
      <c r="T5" s="21" t="s">
        <v>16</v>
      </c>
      <c r="V5" s="5"/>
    </row>
    <row r="6" spans="1:22" ht="30" customHeight="1" x14ac:dyDescent="0.25">
      <c r="A6" s="36">
        <v>1</v>
      </c>
      <c r="B6" s="65" t="s">
        <v>19</v>
      </c>
      <c r="C6" s="65" t="s">
        <v>116</v>
      </c>
      <c r="D6" s="27" t="str">
        <f>IF(AND(ISBLANK(E6),ISBLANK(F6),ISBLANK(G6))," ",3.5+(AVERAGE(E6:G6)*2.5))</f>
        <v xml:space="preserve"> </v>
      </c>
      <c r="E6" s="264"/>
      <c r="F6" s="264"/>
      <c r="G6" s="265"/>
      <c r="H6" s="266"/>
      <c r="I6" s="29"/>
      <c r="J6" s="76" t="str">
        <f>IF(AND(ISBLANK(K6),ISBLANK(L6),ISBLANK(M6))," ",3.5+(AVERAGE(K6:M6)*2.5))</f>
        <v xml:space="preserve"> </v>
      </c>
      <c r="K6" s="264"/>
      <c r="L6" s="264"/>
      <c r="M6" s="265"/>
      <c r="N6" s="266"/>
      <c r="O6" s="29"/>
      <c r="P6" s="76" t="str">
        <f>IF(AND(ISBLANK(Q6),ISBLANK(R6),ISBLANK(S6))," ",3.5+(AVERAGE(Q6:S6)*2.5))</f>
        <v xml:space="preserve"> </v>
      </c>
      <c r="Q6" s="264"/>
      <c r="R6" s="264"/>
      <c r="S6" s="265"/>
      <c r="T6" s="266"/>
      <c r="U6" s="29"/>
    </row>
    <row r="7" spans="1:22" ht="15" x14ac:dyDescent="0.25">
      <c r="A7" s="36">
        <v>2</v>
      </c>
      <c r="B7" s="65" t="s">
        <v>20</v>
      </c>
      <c r="C7" s="65" t="s">
        <v>117</v>
      </c>
      <c r="D7" s="27" t="str">
        <f t="shared" ref="D7:D10" si="0">IF(AND(ISBLANK(E7),ISBLANK(F7),ISBLANK(G7))," ",3.5+(AVERAGE(E7:G7)*2.5))</f>
        <v xml:space="preserve"> </v>
      </c>
      <c r="E7" s="267"/>
      <c r="F7" s="267"/>
      <c r="G7" s="268"/>
      <c r="H7" s="269"/>
      <c r="I7" s="29"/>
      <c r="J7" s="76" t="str">
        <f t="shared" ref="J7:J10" si="1">IF(AND(ISBLANK(K7),ISBLANK(L7),ISBLANK(M7))," ",3.5+(AVERAGE(K7:M7)*2.5))</f>
        <v xml:space="preserve"> </v>
      </c>
      <c r="K7" s="267"/>
      <c r="L7" s="267"/>
      <c r="M7" s="268"/>
      <c r="N7" s="269"/>
      <c r="O7" s="29"/>
      <c r="P7" s="76" t="str">
        <f t="shared" ref="P7:P10" si="2">IF(AND(ISBLANK(Q7),ISBLANK(R7),ISBLANK(S7))," ",3.5+(AVERAGE(Q7:S7)*2.5))</f>
        <v xml:space="preserve"> </v>
      </c>
      <c r="Q7" s="267"/>
      <c r="R7" s="267"/>
      <c r="S7" s="268"/>
      <c r="T7" s="269"/>
      <c r="U7" s="29"/>
    </row>
    <row r="8" spans="1:22" ht="30" x14ac:dyDescent="0.25">
      <c r="A8" s="36">
        <v>3</v>
      </c>
      <c r="B8" s="65" t="s">
        <v>21</v>
      </c>
      <c r="C8" s="65" t="s">
        <v>118</v>
      </c>
      <c r="D8" s="27" t="str">
        <f t="shared" si="0"/>
        <v xml:space="preserve"> </v>
      </c>
      <c r="E8" s="267"/>
      <c r="F8" s="267"/>
      <c r="G8" s="268"/>
      <c r="H8" s="269"/>
      <c r="I8" s="29"/>
      <c r="J8" s="76" t="str">
        <f t="shared" si="1"/>
        <v xml:space="preserve"> </v>
      </c>
      <c r="K8" s="267"/>
      <c r="L8" s="267"/>
      <c r="M8" s="268"/>
      <c r="N8" s="269"/>
      <c r="O8" s="29"/>
      <c r="P8" s="76" t="str">
        <f t="shared" si="2"/>
        <v xml:space="preserve"> </v>
      </c>
      <c r="Q8" s="267"/>
      <c r="R8" s="267"/>
      <c r="S8" s="268"/>
      <c r="T8" s="269"/>
      <c r="U8" s="29"/>
    </row>
    <row r="9" spans="1:22" ht="45" x14ac:dyDescent="0.25">
      <c r="A9" s="36">
        <v>4</v>
      </c>
      <c r="B9" s="65" t="s">
        <v>22</v>
      </c>
      <c r="C9" s="65" t="s">
        <v>119</v>
      </c>
      <c r="D9" s="27" t="str">
        <f t="shared" si="0"/>
        <v xml:space="preserve"> </v>
      </c>
      <c r="E9" s="270"/>
      <c r="F9" s="270"/>
      <c r="G9" s="271"/>
      <c r="H9" s="272"/>
      <c r="I9" s="29"/>
      <c r="J9" s="76" t="str">
        <f t="shared" si="1"/>
        <v xml:space="preserve"> </v>
      </c>
      <c r="K9" s="270"/>
      <c r="L9" s="270"/>
      <c r="M9" s="271"/>
      <c r="N9" s="272"/>
      <c r="O9" s="29"/>
      <c r="P9" s="76" t="str">
        <f t="shared" si="2"/>
        <v xml:space="preserve"> </v>
      </c>
      <c r="Q9" s="270"/>
      <c r="R9" s="270"/>
      <c r="S9" s="271"/>
      <c r="T9" s="272"/>
      <c r="U9" s="29"/>
    </row>
    <row r="10" spans="1:22" ht="30.75" thickBot="1" x14ac:dyDescent="0.3">
      <c r="A10" s="36">
        <v>5</v>
      </c>
      <c r="B10" s="65" t="s">
        <v>23</v>
      </c>
      <c r="C10" s="65" t="s">
        <v>120</v>
      </c>
      <c r="D10" s="98" t="str">
        <f t="shared" si="0"/>
        <v xml:space="preserve"> </v>
      </c>
      <c r="E10" s="273"/>
      <c r="F10" s="273"/>
      <c r="G10" s="274"/>
      <c r="H10" s="275"/>
      <c r="I10" s="33"/>
      <c r="J10" s="100" t="str">
        <f t="shared" si="1"/>
        <v xml:space="preserve"> </v>
      </c>
      <c r="K10" s="273"/>
      <c r="L10" s="273"/>
      <c r="M10" s="274"/>
      <c r="N10" s="275"/>
      <c r="O10" s="33"/>
      <c r="P10" s="100" t="str">
        <f t="shared" si="2"/>
        <v xml:space="preserve"> </v>
      </c>
      <c r="Q10" s="273"/>
      <c r="R10" s="273"/>
      <c r="S10" s="274"/>
      <c r="T10" s="275"/>
      <c r="U10" s="29"/>
    </row>
    <row r="11" spans="1:22" ht="16.5" thickTop="1" thickBot="1" x14ac:dyDescent="0.3">
      <c r="B11" s="66" t="s">
        <v>24</v>
      </c>
      <c r="C11" s="67"/>
      <c r="D11" s="283" t="str">
        <f>IF(SUM(D6:D10)=0," ",AVERAGE(D6:D10))</f>
        <v xml:space="preserve"> </v>
      </c>
      <c r="E11" s="29"/>
      <c r="F11" s="29"/>
      <c r="G11" s="29"/>
      <c r="H11" s="29"/>
      <c r="I11" s="29"/>
      <c r="J11" s="101" t="str">
        <f>IF(SUM(J6:J10)=0," ",AVERAGE(J6:J10))</f>
        <v xml:space="preserve"> </v>
      </c>
      <c r="K11" s="29"/>
      <c r="L11" s="29"/>
      <c r="M11" s="29"/>
      <c r="N11" s="29"/>
      <c r="O11" s="29"/>
      <c r="P11" s="101" t="str">
        <f>IF(SUM(P6:P10)=0," ",AVERAGE(P6:P10))</f>
        <v xml:space="preserve"> </v>
      </c>
      <c r="Q11" s="29"/>
      <c r="R11" s="29"/>
      <c r="S11" s="29"/>
      <c r="T11" s="29"/>
      <c r="U11" s="29"/>
    </row>
    <row r="12" spans="1:22" s="5" customFormat="1" ht="15.75" thickTop="1" x14ac:dyDescent="0.25">
      <c r="A12" s="37"/>
      <c r="B12" s="68"/>
      <c r="C12" s="72" t="s">
        <v>185</v>
      </c>
      <c r="D12" s="314"/>
      <c r="E12" s="315"/>
      <c r="F12" s="315"/>
      <c r="G12" s="315"/>
      <c r="H12" s="316"/>
      <c r="I12" s="35"/>
      <c r="J12" s="314"/>
      <c r="K12" s="315"/>
      <c r="L12" s="315"/>
      <c r="M12" s="315"/>
      <c r="N12" s="316"/>
      <c r="O12" s="35"/>
      <c r="P12" s="314"/>
      <c r="Q12" s="315"/>
      <c r="R12" s="315"/>
      <c r="S12" s="315"/>
      <c r="T12" s="316"/>
      <c r="U12" s="11"/>
    </row>
    <row r="13" spans="1:22" s="5" customFormat="1" ht="15.75" x14ac:dyDescent="0.25">
      <c r="A13" s="37"/>
      <c r="B13" s="69" t="s">
        <v>25</v>
      </c>
      <c r="C13" s="62"/>
      <c r="D13" s="317"/>
      <c r="E13" s="318"/>
      <c r="F13" s="318"/>
      <c r="G13" s="318"/>
      <c r="H13" s="319"/>
      <c r="I13" s="35"/>
      <c r="J13" s="317"/>
      <c r="K13" s="318"/>
      <c r="L13" s="318"/>
      <c r="M13" s="318"/>
      <c r="N13" s="319"/>
      <c r="O13" s="35"/>
      <c r="P13" s="317"/>
      <c r="Q13" s="318"/>
      <c r="R13" s="318"/>
      <c r="S13" s="318"/>
      <c r="T13" s="319"/>
      <c r="U13" s="22"/>
    </row>
    <row r="14" spans="1:22" s="5" customFormat="1" ht="15.75" x14ac:dyDescent="0.25">
      <c r="A14" s="37"/>
      <c r="B14" s="64" t="s">
        <v>57</v>
      </c>
      <c r="C14" s="64" t="s">
        <v>58</v>
      </c>
      <c r="D14" s="26"/>
      <c r="E14" s="23"/>
      <c r="F14" s="23"/>
      <c r="G14" s="23"/>
      <c r="H14" s="23"/>
      <c r="I14" s="24"/>
      <c r="J14" s="77"/>
      <c r="K14" s="23"/>
      <c r="L14" s="23"/>
      <c r="M14" s="23"/>
      <c r="N14" s="23"/>
      <c r="O14" s="24"/>
      <c r="P14" s="77"/>
      <c r="Q14" s="23"/>
      <c r="R14" s="23"/>
      <c r="S14" s="23"/>
      <c r="T14" s="23"/>
      <c r="U14" s="24"/>
    </row>
    <row r="15" spans="1:22" ht="45.75" customHeight="1" x14ac:dyDescent="0.25">
      <c r="A15" s="36">
        <v>1</v>
      </c>
      <c r="B15" s="65" t="s">
        <v>26</v>
      </c>
      <c r="C15" s="65" t="s">
        <v>32</v>
      </c>
      <c r="D15" s="27" t="str">
        <f>IF(AND(ISBLANK(E15),ISBLANK(F15),ISBLANK(G15))," ",3.5+(AVERAGE(E15:G15)*2.5))</f>
        <v xml:space="preserve"> </v>
      </c>
      <c r="E15" s="276"/>
      <c r="F15" s="276"/>
      <c r="G15" s="277"/>
      <c r="H15" s="266"/>
      <c r="I15" s="29"/>
      <c r="J15" s="76" t="str">
        <f>IF(AND(ISBLANK(K15),ISBLANK(L15),ISBLANK(M15))," ",3.5+(AVERAGE(K15:M15)*2.5))</f>
        <v xml:space="preserve"> </v>
      </c>
      <c r="K15" s="276"/>
      <c r="L15" s="276"/>
      <c r="M15" s="277"/>
      <c r="N15" s="28"/>
      <c r="O15" s="29"/>
      <c r="P15" s="76" t="str">
        <f>IF(AND(ISBLANK(Q15),ISBLANK(R15),ISBLANK(S15))," ",3.5+(AVERAGE(Q15:S15)*2.5))</f>
        <v xml:space="preserve"> </v>
      </c>
      <c r="Q15" s="276"/>
      <c r="R15" s="276"/>
      <c r="S15" s="277"/>
      <c r="T15" s="266"/>
      <c r="U15" s="29"/>
    </row>
    <row r="16" spans="1:22" ht="15" customHeight="1" x14ac:dyDescent="0.25">
      <c r="A16" s="36">
        <v>2</v>
      </c>
      <c r="B16" s="65" t="s">
        <v>35</v>
      </c>
      <c r="C16" s="65" t="s">
        <v>37</v>
      </c>
      <c r="D16" s="27" t="str">
        <f t="shared" ref="D16:D22" si="3">IF(AND(ISBLANK(E16),ISBLANK(F16),ISBLANK(G16))," ",3.5+(AVERAGE(E16:G16)*2.5))</f>
        <v xml:space="preserve"> </v>
      </c>
      <c r="E16" s="276"/>
      <c r="F16" s="276"/>
      <c r="G16" s="277"/>
      <c r="H16" s="278"/>
      <c r="I16" s="29"/>
      <c r="J16" s="76" t="str">
        <f t="shared" ref="J16:J22" si="4">IF(AND(ISBLANK(K16),ISBLANK(L16),ISBLANK(M16))," ",3.5+(AVERAGE(K16:M16)*2.5))</f>
        <v xml:space="preserve"> </v>
      </c>
      <c r="K16" s="276"/>
      <c r="L16" s="276"/>
      <c r="M16" s="277"/>
      <c r="N16" s="34"/>
      <c r="O16" s="29"/>
      <c r="P16" s="76" t="str">
        <f t="shared" ref="P16:P22" si="5">IF(AND(ISBLANK(Q16),ISBLANK(R16),ISBLANK(S16))," ",3.5+(AVERAGE(Q16:S16)*2.5))</f>
        <v xml:space="preserve"> </v>
      </c>
      <c r="Q16" s="276"/>
      <c r="R16" s="276"/>
      <c r="S16" s="277"/>
      <c r="T16" s="278"/>
      <c r="U16" s="29"/>
    </row>
    <row r="17" spans="1:21" ht="15" x14ac:dyDescent="0.25">
      <c r="A17" s="36">
        <v>3</v>
      </c>
      <c r="B17" s="65" t="s">
        <v>36</v>
      </c>
      <c r="C17" s="65" t="s">
        <v>33</v>
      </c>
      <c r="D17" s="27" t="str">
        <f t="shared" si="3"/>
        <v xml:space="preserve"> </v>
      </c>
      <c r="E17" s="276"/>
      <c r="F17" s="276"/>
      <c r="G17" s="277"/>
      <c r="H17" s="278"/>
      <c r="I17" s="29"/>
      <c r="J17" s="76" t="str">
        <f t="shared" si="4"/>
        <v xml:space="preserve"> </v>
      </c>
      <c r="K17" s="276"/>
      <c r="L17" s="276"/>
      <c r="M17" s="277"/>
      <c r="N17" s="34"/>
      <c r="O17" s="29"/>
      <c r="P17" s="76" t="str">
        <f t="shared" si="5"/>
        <v xml:space="preserve"> </v>
      </c>
      <c r="Q17" s="276"/>
      <c r="R17" s="276"/>
      <c r="S17" s="277"/>
      <c r="T17" s="278"/>
      <c r="U17" s="29"/>
    </row>
    <row r="18" spans="1:21" ht="30" x14ac:dyDescent="0.25">
      <c r="A18" s="36">
        <v>4</v>
      </c>
      <c r="B18" s="65" t="s">
        <v>27</v>
      </c>
      <c r="C18" s="65" t="s">
        <v>38</v>
      </c>
      <c r="D18" s="27" t="str">
        <f t="shared" si="3"/>
        <v xml:space="preserve"> </v>
      </c>
      <c r="E18" s="276"/>
      <c r="F18" s="276"/>
      <c r="G18" s="277"/>
      <c r="H18" s="278"/>
      <c r="I18" s="29"/>
      <c r="J18" s="76" t="str">
        <f t="shared" si="4"/>
        <v xml:space="preserve"> </v>
      </c>
      <c r="K18" s="276"/>
      <c r="L18" s="276"/>
      <c r="M18" s="277"/>
      <c r="N18" s="34"/>
      <c r="O18" s="29"/>
      <c r="P18" s="76" t="str">
        <f t="shared" si="5"/>
        <v xml:space="preserve"> </v>
      </c>
      <c r="Q18" s="276"/>
      <c r="R18" s="276"/>
      <c r="S18" s="277"/>
      <c r="T18" s="278"/>
      <c r="U18" s="29"/>
    </row>
    <row r="19" spans="1:21" ht="30" x14ac:dyDescent="0.25">
      <c r="A19" s="36">
        <v>5</v>
      </c>
      <c r="B19" s="65" t="s">
        <v>28</v>
      </c>
      <c r="C19" s="65" t="s">
        <v>34</v>
      </c>
      <c r="D19" s="27" t="str">
        <f t="shared" si="3"/>
        <v xml:space="preserve"> </v>
      </c>
      <c r="E19" s="276"/>
      <c r="F19" s="276"/>
      <c r="G19" s="277"/>
      <c r="H19" s="269"/>
      <c r="I19" s="29"/>
      <c r="J19" s="76" t="str">
        <f t="shared" si="4"/>
        <v xml:space="preserve"> </v>
      </c>
      <c r="K19" s="276"/>
      <c r="L19" s="276"/>
      <c r="M19" s="277"/>
      <c r="N19" s="30"/>
      <c r="O19" s="29"/>
      <c r="P19" s="76" t="str">
        <f t="shared" si="5"/>
        <v xml:space="preserve"> </v>
      </c>
      <c r="Q19" s="267"/>
      <c r="R19" s="267"/>
      <c r="S19" s="268"/>
      <c r="T19" s="269"/>
      <c r="U19" s="29"/>
    </row>
    <row r="20" spans="1:21" ht="30" x14ac:dyDescent="0.25">
      <c r="A20" s="36">
        <v>6</v>
      </c>
      <c r="B20" s="65" t="s">
        <v>54</v>
      </c>
      <c r="C20" s="65" t="s">
        <v>59</v>
      </c>
      <c r="D20" s="27" t="str">
        <f t="shared" si="3"/>
        <v xml:space="preserve"> </v>
      </c>
      <c r="E20" s="276"/>
      <c r="F20" s="276"/>
      <c r="G20" s="277"/>
      <c r="H20" s="269"/>
      <c r="I20" s="29"/>
      <c r="J20" s="76" t="str">
        <f t="shared" si="4"/>
        <v xml:space="preserve"> </v>
      </c>
      <c r="K20" s="276"/>
      <c r="L20" s="276"/>
      <c r="M20" s="277"/>
      <c r="N20" s="30"/>
      <c r="O20" s="29"/>
      <c r="P20" s="76" t="str">
        <f t="shared" si="5"/>
        <v xml:space="preserve"> </v>
      </c>
      <c r="Q20" s="267"/>
      <c r="R20" s="267"/>
      <c r="S20" s="268"/>
      <c r="T20" s="269"/>
      <c r="U20" s="29"/>
    </row>
    <row r="21" spans="1:21" ht="30" x14ac:dyDescent="0.25">
      <c r="A21" s="36">
        <v>7</v>
      </c>
      <c r="B21" s="65" t="s">
        <v>30</v>
      </c>
      <c r="C21" s="65" t="s">
        <v>60</v>
      </c>
      <c r="D21" s="27" t="str">
        <f t="shared" si="3"/>
        <v xml:space="preserve"> </v>
      </c>
      <c r="E21" s="279"/>
      <c r="F21" s="279"/>
      <c r="G21" s="280"/>
      <c r="H21" s="272"/>
      <c r="I21" s="29"/>
      <c r="J21" s="76" t="str">
        <f t="shared" si="4"/>
        <v xml:space="preserve"> </v>
      </c>
      <c r="K21" s="279"/>
      <c r="L21" s="279"/>
      <c r="M21" s="280"/>
      <c r="N21" s="31"/>
      <c r="O21" s="29"/>
      <c r="P21" s="76" t="str">
        <f t="shared" si="5"/>
        <v xml:space="preserve"> </v>
      </c>
      <c r="Q21" s="270"/>
      <c r="R21" s="270"/>
      <c r="S21" s="271"/>
      <c r="T21" s="272"/>
      <c r="U21" s="29"/>
    </row>
    <row r="22" spans="1:21" ht="15.75" thickBot="1" x14ac:dyDescent="0.3">
      <c r="A22" s="36">
        <v>8</v>
      </c>
      <c r="B22" s="70" t="s">
        <v>29</v>
      </c>
      <c r="C22" s="71" t="s">
        <v>31</v>
      </c>
      <c r="D22" s="98" t="str">
        <f t="shared" si="3"/>
        <v xml:space="preserve"> </v>
      </c>
      <c r="E22" s="273"/>
      <c r="F22" s="273"/>
      <c r="G22" s="274"/>
      <c r="H22" s="275"/>
      <c r="I22" s="33"/>
      <c r="J22" s="100" t="str">
        <f t="shared" si="4"/>
        <v xml:space="preserve"> </v>
      </c>
      <c r="K22" s="273"/>
      <c r="L22" s="273"/>
      <c r="M22" s="274"/>
      <c r="N22" s="32"/>
      <c r="O22" s="33"/>
      <c r="P22" s="100" t="str">
        <f t="shared" si="5"/>
        <v xml:space="preserve"> </v>
      </c>
      <c r="Q22" s="273"/>
      <c r="R22" s="273"/>
      <c r="S22" s="274"/>
      <c r="T22" s="275"/>
      <c r="U22" s="29"/>
    </row>
    <row r="23" spans="1:21" ht="16.5" thickTop="1" thickBot="1" x14ac:dyDescent="0.3">
      <c r="B23" s="66" t="s">
        <v>24</v>
      </c>
      <c r="C23" s="67"/>
      <c r="D23" s="99" t="str">
        <f>IF(SUM(D15:D22)=0," ",AVERAGE(D15:D22))</f>
        <v xml:space="preserve"> </v>
      </c>
      <c r="E23" s="29"/>
      <c r="F23" s="29"/>
      <c r="G23" s="29"/>
      <c r="H23" s="29"/>
      <c r="I23" s="29"/>
      <c r="J23" s="101" t="str">
        <f>IF(SUM(J15:J22)=0," ",AVERAGE(J15:J22))</f>
        <v xml:space="preserve"> </v>
      </c>
      <c r="K23" s="29"/>
      <c r="L23" s="29"/>
      <c r="M23" s="29"/>
      <c r="N23" s="29"/>
      <c r="O23" s="29"/>
      <c r="P23" s="101" t="str">
        <f>IF(SUM(P15:P22)=0," ",AVERAGE(P15:P22))</f>
        <v xml:space="preserve"> </v>
      </c>
      <c r="Q23" s="29"/>
      <c r="R23" s="29"/>
      <c r="S23" s="29"/>
      <c r="T23" s="29"/>
      <c r="U23" s="29"/>
    </row>
    <row r="24" spans="1:21" s="5" customFormat="1" ht="15.75" thickTop="1" x14ac:dyDescent="0.25">
      <c r="A24" s="37"/>
      <c r="B24" s="68"/>
      <c r="C24" s="72" t="s">
        <v>185</v>
      </c>
      <c r="D24" s="314"/>
      <c r="E24" s="315"/>
      <c r="F24" s="315"/>
      <c r="G24" s="315"/>
      <c r="H24" s="316"/>
      <c r="I24" s="35"/>
      <c r="J24" s="314"/>
      <c r="K24" s="315"/>
      <c r="L24" s="315"/>
      <c r="M24" s="315"/>
      <c r="N24" s="316"/>
      <c r="O24" s="35"/>
      <c r="P24" s="314"/>
      <c r="Q24" s="315"/>
      <c r="R24" s="315"/>
      <c r="S24" s="315"/>
      <c r="T24" s="316"/>
      <c r="U24" s="11"/>
    </row>
    <row r="25" spans="1:21" s="5" customFormat="1" ht="15.75" x14ac:dyDescent="0.25">
      <c r="A25" s="37"/>
      <c r="B25" s="69" t="s">
        <v>39</v>
      </c>
      <c r="C25" s="62"/>
      <c r="D25" s="317"/>
      <c r="E25" s="318"/>
      <c r="F25" s="318"/>
      <c r="G25" s="318"/>
      <c r="H25" s="319"/>
      <c r="I25" s="35"/>
      <c r="J25" s="317"/>
      <c r="K25" s="318"/>
      <c r="L25" s="318"/>
      <c r="M25" s="318"/>
      <c r="N25" s="319"/>
      <c r="O25" s="35"/>
      <c r="P25" s="317"/>
      <c r="Q25" s="318"/>
      <c r="R25" s="318"/>
      <c r="S25" s="318"/>
      <c r="T25" s="319"/>
      <c r="U25" s="22"/>
    </row>
    <row r="26" spans="1:21" s="5" customFormat="1" ht="15.75" x14ac:dyDescent="0.25">
      <c r="A26" s="37"/>
      <c r="B26" s="64" t="s">
        <v>57</v>
      </c>
      <c r="C26" s="64" t="s">
        <v>58</v>
      </c>
      <c r="D26" s="26"/>
      <c r="E26" s="23"/>
      <c r="F26" s="23"/>
      <c r="G26" s="23"/>
      <c r="H26" s="23"/>
      <c r="I26" s="24"/>
      <c r="J26" s="77"/>
      <c r="K26" s="23"/>
      <c r="L26" s="23"/>
      <c r="M26" s="23"/>
      <c r="N26" s="23"/>
      <c r="O26" s="24"/>
      <c r="P26" s="77"/>
      <c r="Q26" s="23"/>
      <c r="R26" s="23"/>
      <c r="S26" s="23"/>
      <c r="T26" s="23"/>
      <c r="U26" s="24"/>
    </row>
    <row r="27" spans="1:21" ht="30" x14ac:dyDescent="0.25">
      <c r="A27" s="36">
        <v>1</v>
      </c>
      <c r="B27" s="71" t="s">
        <v>40</v>
      </c>
      <c r="C27" s="71" t="s">
        <v>45</v>
      </c>
      <c r="D27" s="27" t="str">
        <f>IF(AND(ISBLANK(E27),ISBLANK(F27),ISBLANK(G27))," ",3.5+(AVERAGE(E27:G27)*2.5))</f>
        <v xml:space="preserve"> </v>
      </c>
      <c r="E27" s="264"/>
      <c r="F27" s="264"/>
      <c r="G27" s="265"/>
      <c r="H27" s="266"/>
      <c r="I27" s="29"/>
      <c r="J27" s="76" t="str">
        <f>IF(AND(ISBLANK(K27),ISBLANK(L27),ISBLANK(M27))," ",3.5+(AVERAGE(K27:M27)*2.5))</f>
        <v xml:space="preserve"> </v>
      </c>
      <c r="K27" s="264"/>
      <c r="L27" s="264"/>
      <c r="M27" s="265"/>
      <c r="N27" s="266"/>
      <c r="O27" s="29"/>
      <c r="P27" s="76" t="str">
        <f>IF(AND(ISBLANK(Q27),ISBLANK(R27),ISBLANK(S27))," ",3.5+(AVERAGE(Q27:S27)*2.5))</f>
        <v xml:space="preserve"> </v>
      </c>
      <c r="Q27" s="276"/>
      <c r="R27" s="276"/>
      <c r="S27" s="277"/>
      <c r="T27" s="266"/>
      <c r="U27" s="29"/>
    </row>
    <row r="28" spans="1:21" ht="30" x14ac:dyDescent="0.25">
      <c r="A28" s="36">
        <v>2</v>
      </c>
      <c r="B28" s="71" t="s">
        <v>41</v>
      </c>
      <c r="C28" s="71" t="s">
        <v>65</v>
      </c>
      <c r="D28" s="27" t="str">
        <f t="shared" ref="D28:D31" si="6">IF(AND(ISBLANK(E28),ISBLANK(F28),ISBLANK(G28))," ",3.5+(AVERAGE(E28:G28)*2.5))</f>
        <v xml:space="preserve"> </v>
      </c>
      <c r="E28" s="267"/>
      <c r="F28" s="267"/>
      <c r="G28" s="268"/>
      <c r="H28" s="269"/>
      <c r="I28" s="29"/>
      <c r="J28" s="76" t="str">
        <f t="shared" ref="J28:J31" si="7">IF(AND(ISBLANK(K28),ISBLANK(L28),ISBLANK(M28))," ",3.5+(AVERAGE(K28:M28)*2.5))</f>
        <v xml:space="preserve"> </v>
      </c>
      <c r="K28" s="267"/>
      <c r="L28" s="267"/>
      <c r="M28" s="268"/>
      <c r="N28" s="269"/>
      <c r="O28" s="29"/>
      <c r="P28" s="76" t="str">
        <f t="shared" ref="P28:P31" si="8">IF(AND(ISBLANK(Q28),ISBLANK(R28),ISBLANK(S28))," ",3.5+(AVERAGE(Q28:S28)*2.5))</f>
        <v xml:space="preserve"> </v>
      </c>
      <c r="Q28" s="267"/>
      <c r="R28" s="267"/>
      <c r="S28" s="268"/>
      <c r="T28" s="269"/>
      <c r="U28" s="29"/>
    </row>
    <row r="29" spans="1:21" ht="30" x14ac:dyDescent="0.25">
      <c r="A29" s="36">
        <v>3</v>
      </c>
      <c r="B29" s="71" t="s">
        <v>42</v>
      </c>
      <c r="C29" s="71" t="s">
        <v>46</v>
      </c>
      <c r="D29" s="27" t="str">
        <f t="shared" si="6"/>
        <v xml:space="preserve"> </v>
      </c>
      <c r="E29" s="267"/>
      <c r="F29" s="267"/>
      <c r="G29" s="268"/>
      <c r="H29" s="269"/>
      <c r="I29" s="29"/>
      <c r="J29" s="76" t="str">
        <f t="shared" si="7"/>
        <v xml:space="preserve"> </v>
      </c>
      <c r="K29" s="267"/>
      <c r="L29" s="267"/>
      <c r="M29" s="268"/>
      <c r="N29" s="269"/>
      <c r="O29" s="29"/>
      <c r="P29" s="76" t="str">
        <f t="shared" si="8"/>
        <v xml:space="preserve"> </v>
      </c>
      <c r="Q29" s="267"/>
      <c r="R29" s="267"/>
      <c r="S29" s="268"/>
      <c r="T29" s="269"/>
      <c r="U29" s="29"/>
    </row>
    <row r="30" spans="1:21" ht="30" x14ac:dyDescent="0.25">
      <c r="A30" s="36">
        <v>4</v>
      </c>
      <c r="B30" s="71" t="s">
        <v>44</v>
      </c>
      <c r="C30" s="71" t="s">
        <v>47</v>
      </c>
      <c r="D30" s="27" t="str">
        <f t="shared" si="6"/>
        <v xml:space="preserve"> </v>
      </c>
      <c r="E30" s="267"/>
      <c r="F30" s="267"/>
      <c r="G30" s="268"/>
      <c r="H30" s="281"/>
      <c r="I30" s="29"/>
      <c r="J30" s="76" t="str">
        <f t="shared" si="7"/>
        <v xml:space="preserve"> </v>
      </c>
      <c r="K30" s="267"/>
      <c r="L30" s="267"/>
      <c r="M30" s="268"/>
      <c r="N30" s="272"/>
      <c r="O30" s="29"/>
      <c r="P30" s="76" t="str">
        <f t="shared" si="8"/>
        <v xml:space="preserve"> </v>
      </c>
      <c r="Q30" s="270"/>
      <c r="R30" s="270"/>
      <c r="S30" s="271"/>
      <c r="T30" s="272"/>
      <c r="U30" s="29"/>
    </row>
    <row r="31" spans="1:21" ht="30.75" thickBot="1" x14ac:dyDescent="0.3">
      <c r="A31" s="36">
        <v>5</v>
      </c>
      <c r="B31" s="71" t="s">
        <v>43</v>
      </c>
      <c r="C31" s="71" t="s">
        <v>66</v>
      </c>
      <c r="D31" s="98" t="str">
        <f t="shared" si="6"/>
        <v xml:space="preserve"> </v>
      </c>
      <c r="E31" s="273"/>
      <c r="F31" s="273"/>
      <c r="G31" s="274"/>
      <c r="H31" s="282"/>
      <c r="I31" s="33"/>
      <c r="J31" s="100" t="str">
        <f t="shared" si="7"/>
        <v xml:space="preserve"> </v>
      </c>
      <c r="K31" s="273"/>
      <c r="L31" s="273"/>
      <c r="M31" s="274"/>
      <c r="N31" s="275"/>
      <c r="O31" s="33"/>
      <c r="P31" s="100" t="str">
        <f t="shared" si="8"/>
        <v xml:space="preserve"> </v>
      </c>
      <c r="Q31" s="273"/>
      <c r="R31" s="273"/>
      <c r="S31" s="274"/>
      <c r="T31" s="275"/>
      <c r="U31" s="29"/>
    </row>
    <row r="32" spans="1:21" ht="16.5" thickTop="1" thickBot="1" x14ac:dyDescent="0.3">
      <c r="B32" s="66" t="s">
        <v>24</v>
      </c>
      <c r="C32" s="67"/>
      <c r="D32" s="99" t="str">
        <f>IF(SUM(D27:D31)=0," ",AVERAGE(D27:D31))</f>
        <v xml:space="preserve"> </v>
      </c>
      <c r="E32" s="29"/>
      <c r="F32" s="29"/>
      <c r="G32" s="29"/>
      <c r="H32" s="29"/>
      <c r="I32" s="29"/>
      <c r="J32" s="101" t="str">
        <f>IF(SUM(J27:J31)=0," ",AVERAGE(J27:J31))</f>
        <v xml:space="preserve"> </v>
      </c>
      <c r="K32" s="29"/>
      <c r="L32" s="29"/>
      <c r="M32" s="29"/>
      <c r="N32" s="29"/>
      <c r="O32" s="29"/>
      <c r="P32" s="101" t="str">
        <f>IF(SUM(P27:P31)=0," ",AVERAGE(P27:P31))</f>
        <v xml:space="preserve"> </v>
      </c>
      <c r="Q32" s="29"/>
      <c r="R32" s="29"/>
      <c r="S32" s="29"/>
      <c r="T32" s="29"/>
      <c r="U32" s="29"/>
    </row>
    <row r="33" spans="1:21" s="5" customFormat="1" ht="15.75" thickTop="1" x14ac:dyDescent="0.25">
      <c r="A33" s="37"/>
      <c r="B33" s="67"/>
      <c r="C33" s="72" t="s">
        <v>185</v>
      </c>
      <c r="D33" s="314"/>
      <c r="E33" s="315"/>
      <c r="F33" s="315"/>
      <c r="G33" s="315"/>
      <c r="H33" s="316"/>
      <c r="I33" s="35"/>
      <c r="J33" s="314"/>
      <c r="K33" s="315"/>
      <c r="L33" s="315"/>
      <c r="M33" s="315"/>
      <c r="N33" s="316"/>
      <c r="O33" s="35"/>
      <c r="P33" s="314"/>
      <c r="Q33" s="315"/>
      <c r="R33" s="315"/>
      <c r="S33" s="315"/>
      <c r="T33" s="316"/>
      <c r="U33" s="11"/>
    </row>
    <row r="34" spans="1:21" s="5" customFormat="1" ht="15.75" x14ac:dyDescent="0.25">
      <c r="A34" s="37"/>
      <c r="B34" s="69" t="s">
        <v>48</v>
      </c>
      <c r="C34" s="62"/>
      <c r="D34" s="317"/>
      <c r="E34" s="318"/>
      <c r="F34" s="318"/>
      <c r="G34" s="318"/>
      <c r="H34" s="319"/>
      <c r="I34" s="35"/>
      <c r="J34" s="317"/>
      <c r="K34" s="318"/>
      <c r="L34" s="318"/>
      <c r="M34" s="318"/>
      <c r="N34" s="319"/>
      <c r="O34" s="35"/>
      <c r="P34" s="317"/>
      <c r="Q34" s="318"/>
      <c r="R34" s="318"/>
      <c r="S34" s="318"/>
      <c r="T34" s="319"/>
      <c r="U34" s="22"/>
    </row>
    <row r="35" spans="1:21" s="5" customFormat="1" ht="15.75" x14ac:dyDescent="0.25">
      <c r="A35" s="37"/>
      <c r="B35" s="64" t="s">
        <v>57</v>
      </c>
      <c r="C35" s="64" t="s">
        <v>58</v>
      </c>
      <c r="D35" s="26"/>
      <c r="E35" s="23"/>
      <c r="F35" s="23"/>
      <c r="G35" s="23"/>
      <c r="H35" s="23"/>
      <c r="I35" s="24"/>
      <c r="J35" s="77"/>
      <c r="K35" s="23"/>
      <c r="L35" s="23"/>
      <c r="M35" s="23"/>
      <c r="N35" s="23"/>
      <c r="O35" s="24"/>
      <c r="P35" s="77"/>
      <c r="Q35" s="23"/>
      <c r="R35" s="23"/>
      <c r="S35" s="23"/>
      <c r="T35" s="23"/>
      <c r="U35" s="24"/>
    </row>
    <row r="36" spans="1:21" ht="15" x14ac:dyDescent="0.25">
      <c r="A36" s="36">
        <v>1</v>
      </c>
      <c r="B36" s="71" t="s">
        <v>49</v>
      </c>
      <c r="C36" s="71" t="s">
        <v>61</v>
      </c>
      <c r="D36" s="27" t="str">
        <f>IF(AND(ISBLANK(E36),ISBLANK(F36),ISBLANK(G36))," ",3.5+(AVERAGE(E36:G36)*2.5))</f>
        <v xml:space="preserve"> </v>
      </c>
      <c r="E36" s="267"/>
      <c r="F36" s="267"/>
      <c r="G36" s="267"/>
      <c r="H36" s="266"/>
      <c r="I36" s="29"/>
      <c r="J36" s="76" t="str">
        <f>IF(AND(ISBLANK(K36),ISBLANK(L36),ISBLANK(M36))," ",3.5+(AVERAGE(K36:M36)*2.5))</f>
        <v xml:space="preserve"> </v>
      </c>
      <c r="K36" s="267"/>
      <c r="L36" s="267"/>
      <c r="M36" s="267"/>
      <c r="N36" s="266"/>
      <c r="O36" s="29"/>
      <c r="P36" s="76" t="str">
        <f>IF(AND(ISBLANK(Q36),ISBLANK(R36),ISBLANK(S36))," ",3.5+(AVERAGE(Q36:S36)*2.5))</f>
        <v xml:space="preserve"> </v>
      </c>
      <c r="Q36" s="276"/>
      <c r="R36" s="276"/>
      <c r="S36" s="277"/>
      <c r="T36" s="266"/>
      <c r="U36" s="29"/>
    </row>
    <row r="37" spans="1:21" ht="30" x14ac:dyDescent="0.25">
      <c r="A37" s="36">
        <v>2</v>
      </c>
      <c r="B37" s="71" t="s">
        <v>50</v>
      </c>
      <c r="C37" s="71" t="s">
        <v>53</v>
      </c>
      <c r="D37" s="27" t="str">
        <f t="shared" ref="D37:D38" si="9">IF(AND(ISBLANK(E37),ISBLANK(F37),ISBLANK(G37))," ",3.5+(AVERAGE(E37:G37)*2.5))</f>
        <v xml:space="preserve"> </v>
      </c>
      <c r="E37" s="267"/>
      <c r="F37" s="267"/>
      <c r="G37" s="267"/>
      <c r="H37" s="269"/>
      <c r="I37" s="29"/>
      <c r="J37" s="76" t="str">
        <f t="shared" ref="J37:J38" si="10">IF(AND(ISBLANK(K37),ISBLANK(L37),ISBLANK(M37))," ",3.5+(AVERAGE(K37:M37)*2.5))</f>
        <v xml:space="preserve"> </v>
      </c>
      <c r="K37" s="267"/>
      <c r="L37" s="267"/>
      <c r="M37" s="267"/>
      <c r="N37" s="269"/>
      <c r="O37" s="29"/>
      <c r="P37" s="76" t="str">
        <f t="shared" ref="P37:P38" si="11">IF(AND(ISBLANK(Q37),ISBLANK(R37),ISBLANK(S37))," ",3.5+(AVERAGE(Q37:S37)*2.5))</f>
        <v xml:space="preserve"> </v>
      </c>
      <c r="Q37" s="267"/>
      <c r="R37" s="267"/>
      <c r="S37" s="268"/>
      <c r="T37" s="269"/>
      <c r="U37" s="29"/>
    </row>
    <row r="38" spans="1:21" ht="45.75" thickBot="1" x14ac:dyDescent="0.3">
      <c r="A38" s="36">
        <v>3</v>
      </c>
      <c r="B38" s="71" t="s">
        <v>51</v>
      </c>
      <c r="C38" s="71" t="s">
        <v>52</v>
      </c>
      <c r="D38" s="98" t="str">
        <f t="shared" si="9"/>
        <v xml:space="preserve"> </v>
      </c>
      <c r="E38" s="273"/>
      <c r="F38" s="273"/>
      <c r="G38" s="274"/>
      <c r="H38" s="275"/>
      <c r="I38" s="29"/>
      <c r="J38" s="100" t="str">
        <f t="shared" si="10"/>
        <v xml:space="preserve"> </v>
      </c>
      <c r="K38" s="273"/>
      <c r="L38" s="273"/>
      <c r="M38" s="274"/>
      <c r="N38" s="275"/>
      <c r="O38" s="29"/>
      <c r="P38" s="100" t="str">
        <f t="shared" si="11"/>
        <v xml:space="preserve"> </v>
      </c>
      <c r="Q38" s="273"/>
      <c r="R38" s="273"/>
      <c r="S38" s="274"/>
      <c r="T38" s="275"/>
      <c r="U38" s="29"/>
    </row>
    <row r="39" spans="1:21" ht="16.5" thickTop="1" thickBot="1" x14ac:dyDescent="0.3">
      <c r="B39" s="66" t="s">
        <v>24</v>
      </c>
      <c r="C39" s="67"/>
      <c r="D39" s="99" t="str">
        <f>IF(SUM(D36:D38)=0," ",AVERAGE(D36:D38))</f>
        <v xml:space="preserve"> </v>
      </c>
      <c r="E39" s="29"/>
      <c r="F39" s="29"/>
      <c r="G39" s="29"/>
      <c r="H39" s="29"/>
      <c r="I39" s="29"/>
      <c r="J39" s="101" t="str">
        <f>IF(SUM(J36:J38)=0," ",AVERAGE(J36:J38))</f>
        <v xml:space="preserve"> </v>
      </c>
      <c r="K39" s="29"/>
      <c r="L39" s="29"/>
      <c r="M39" s="29"/>
      <c r="N39" s="29"/>
      <c r="O39" s="29"/>
      <c r="P39" s="101" t="str">
        <f>IF(SUM(P36:P38)=0," ",AVERAGE(P36:P38))</f>
        <v xml:space="preserve"> </v>
      </c>
      <c r="Q39" s="29"/>
      <c r="R39" s="29"/>
      <c r="S39" s="29"/>
      <c r="T39" s="29"/>
      <c r="U39" s="29"/>
    </row>
    <row r="40" spans="1:21" ht="15.75" thickTop="1" x14ac:dyDescent="0.25">
      <c r="B40" s="66"/>
      <c r="C40" s="72" t="s">
        <v>185</v>
      </c>
      <c r="D40" s="314"/>
      <c r="E40" s="315"/>
      <c r="F40" s="315"/>
      <c r="G40" s="315"/>
      <c r="H40" s="316"/>
      <c r="I40" s="29"/>
      <c r="J40" s="314"/>
      <c r="K40" s="315"/>
      <c r="L40" s="315"/>
      <c r="M40" s="315"/>
      <c r="N40" s="316"/>
      <c r="O40" s="29"/>
      <c r="P40" s="314"/>
      <c r="Q40" s="315"/>
      <c r="R40" s="315"/>
      <c r="S40" s="315"/>
      <c r="T40" s="316"/>
      <c r="U40" s="29"/>
    </row>
    <row r="41" spans="1:21" ht="15" x14ac:dyDescent="0.25">
      <c r="B41" s="6"/>
      <c r="D41" s="317"/>
      <c r="E41" s="318"/>
      <c r="F41" s="318"/>
      <c r="G41" s="318"/>
      <c r="H41" s="319"/>
      <c r="I41" s="35"/>
      <c r="J41" s="317"/>
      <c r="K41" s="318"/>
      <c r="L41" s="318"/>
      <c r="M41" s="318"/>
      <c r="N41" s="319"/>
      <c r="O41" s="35"/>
      <c r="P41" s="317"/>
      <c r="Q41" s="318"/>
      <c r="R41" s="318"/>
      <c r="S41" s="318"/>
      <c r="T41" s="319"/>
      <c r="U41" s="35"/>
    </row>
    <row r="42" spans="1:21" ht="15" x14ac:dyDescent="0.25"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35"/>
    </row>
    <row r="43" spans="1:21" x14ac:dyDescent="0.25"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</row>
    <row r="44" spans="1:21" x14ac:dyDescent="0.25">
      <c r="B44" s="62"/>
      <c r="C44" s="62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1" x14ac:dyDescent="0.25">
      <c r="B45" s="62"/>
      <c r="C45" s="62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1" x14ac:dyDescent="0.25">
      <c r="B46" s="62"/>
      <c r="C46" s="73" t="s">
        <v>64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1:21" x14ac:dyDescent="0.25">
      <c r="B47" s="62"/>
      <c r="C47" s="74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  <row r="49" spans="1:4" s="6" customFormat="1" x14ac:dyDescent="0.25">
      <c r="A49" s="36"/>
      <c r="B49" s="63"/>
      <c r="C49" s="73"/>
      <c r="D49" s="25"/>
    </row>
    <row r="50" spans="1:4" s="6" customFormat="1" x14ac:dyDescent="0.25">
      <c r="B50" s="63"/>
      <c r="C50" s="75"/>
    </row>
    <row r="51" spans="1:4" s="6" customFormat="1" x14ac:dyDescent="0.25">
      <c r="B51" s="63"/>
      <c r="C51" s="63"/>
    </row>
    <row r="52" spans="1:4" s="6" customFormat="1" x14ac:dyDescent="0.25">
      <c r="B52" s="63"/>
      <c r="C52" s="73"/>
    </row>
    <row r="53" spans="1:4" s="6" customFormat="1" x14ac:dyDescent="0.25">
      <c r="B53" s="63"/>
      <c r="C53" s="75"/>
    </row>
    <row r="54" spans="1:4" s="6" customFormat="1" x14ac:dyDescent="0.25">
      <c r="B54" s="63"/>
      <c r="C54" s="63"/>
    </row>
    <row r="63" spans="1:4" s="6" customFormat="1" x14ac:dyDescent="0.25">
      <c r="A63" s="36"/>
      <c r="B63" s="63"/>
      <c r="C63" s="63"/>
    </row>
    <row r="64" spans="1:4" s="6" customFormat="1" x14ac:dyDescent="0.25">
      <c r="A64" s="36"/>
      <c r="B64" s="63"/>
      <c r="C64" s="63"/>
    </row>
    <row r="68" spans="1:21" ht="27.75" customHeight="1" x14ac:dyDescent="0.25">
      <c r="D68" s="36">
        <v>1</v>
      </c>
      <c r="E68" s="330" t="str">
        <f t="shared" ref="E68:E75" si="12">C15</f>
        <v>Door de kennis die hij heeft opgedaan tijdens het schrijven van het ondernemingsplan is hij vol zelfvertrouwen over de lange termijn doelen die hij voor de onderneming voor ogen heeft</v>
      </c>
      <c r="F68" s="330"/>
      <c r="G68" s="330"/>
      <c r="H68" s="330"/>
      <c r="I68" s="330"/>
      <c r="J68" s="330"/>
      <c r="K68" s="330"/>
      <c r="L68" s="330"/>
      <c r="M68" s="330"/>
      <c r="N68" s="330"/>
      <c r="O68" s="330"/>
      <c r="P68" s="330"/>
      <c r="Q68" s="330"/>
      <c r="R68" s="330"/>
      <c r="S68" s="330"/>
      <c r="T68" s="330"/>
      <c r="U68" s="4"/>
    </row>
    <row r="69" spans="1:21" x14ac:dyDescent="0.25">
      <c r="A69" s="36">
        <v>1</v>
      </c>
      <c r="B69" s="312" t="str">
        <f>C6</f>
        <v>Zoekt proactief naar trends en ontwikkelingen en bedenkt verbeteracties voor de onderneming</v>
      </c>
      <c r="C69" s="312"/>
      <c r="D69" s="36">
        <v>2</v>
      </c>
      <c r="E69" s="330" t="str">
        <f t="shared" si="12"/>
        <v>Durft beslissingen te nemen bij het ontstaan van problemen</v>
      </c>
      <c r="F69" s="330"/>
      <c r="G69" s="330"/>
      <c r="H69" s="330"/>
      <c r="I69" s="330"/>
      <c r="J69" s="330"/>
      <c r="K69" s="330"/>
      <c r="L69" s="330"/>
      <c r="M69" s="330"/>
      <c r="N69" s="330"/>
      <c r="O69" s="330"/>
      <c r="P69" s="330"/>
      <c r="Q69" s="330"/>
      <c r="R69" s="330"/>
      <c r="S69" s="330"/>
      <c r="T69" s="330"/>
      <c r="U69" s="4"/>
    </row>
    <row r="70" spans="1:21" x14ac:dyDescent="0.25">
      <c r="A70" s="36">
        <v>2</v>
      </c>
      <c r="B70" s="312" t="str">
        <f t="shared" ref="B70:B73" si="13">C7</f>
        <v>Heeft toekomstvisie en communiceert deze actief</v>
      </c>
      <c r="C70" s="312"/>
      <c r="D70" s="36">
        <v>3</v>
      </c>
      <c r="E70" s="330" t="str">
        <f t="shared" si="12"/>
        <v>Gaat zelf actief op zoek naar oplossingen bij problemen</v>
      </c>
      <c r="F70" s="330"/>
      <c r="G70" s="330"/>
      <c r="H70" s="330"/>
      <c r="I70" s="330"/>
      <c r="J70" s="330"/>
      <c r="K70" s="330"/>
      <c r="L70" s="330"/>
      <c r="M70" s="330"/>
      <c r="N70" s="330"/>
      <c r="O70" s="330"/>
      <c r="P70" s="330"/>
      <c r="Q70" s="330"/>
      <c r="R70" s="330"/>
      <c r="S70" s="330"/>
      <c r="T70" s="330"/>
      <c r="U70" s="4"/>
    </row>
    <row r="71" spans="1:21" x14ac:dyDescent="0.25">
      <c r="A71" s="36">
        <v>3</v>
      </c>
      <c r="B71" s="312" t="str">
        <f t="shared" si="13"/>
        <v>Staat open voor vernieuwingen en heeft initiatieven genomen</v>
      </c>
      <c r="C71" s="312"/>
      <c r="D71" s="36">
        <v>4</v>
      </c>
      <c r="E71" s="330" t="str">
        <f t="shared" si="12"/>
        <v>Toont verantwoordelijkheid bij het handelen op basis van de diverse deelplannen</v>
      </c>
      <c r="F71" s="330"/>
      <c r="G71" s="330"/>
      <c r="H71" s="330"/>
      <c r="I71" s="330"/>
      <c r="J71" s="330"/>
      <c r="K71" s="330"/>
      <c r="L71" s="330"/>
      <c r="M71" s="330"/>
      <c r="N71" s="330"/>
      <c r="O71" s="330"/>
      <c r="P71" s="330"/>
      <c r="Q71" s="330"/>
      <c r="R71" s="330"/>
      <c r="S71" s="330"/>
      <c r="T71" s="330"/>
      <c r="U71" s="4"/>
    </row>
    <row r="72" spans="1:21" ht="25.7" customHeight="1" x14ac:dyDescent="0.25">
      <c r="A72" s="36">
        <v>4</v>
      </c>
      <c r="B72" s="312" t="str">
        <f t="shared" si="13"/>
        <v>Ziet kansen voor de onderneming in de toekomst; weet welke kansen de onderneming ten goede komen en is in staat deze mogelijkheden zelfstandig op te pakken</v>
      </c>
      <c r="C72" s="312"/>
      <c r="D72" s="36">
        <v>5</v>
      </c>
      <c r="E72" s="330" t="str">
        <f t="shared" si="12"/>
        <v>Is in staat zich aan te passen aan veranderingen die zich voordoen tijdens het schrijven</v>
      </c>
      <c r="F72" s="330"/>
      <c r="G72" s="330"/>
      <c r="H72" s="330"/>
      <c r="I72" s="330"/>
      <c r="J72" s="330"/>
      <c r="K72" s="330"/>
      <c r="L72" s="330"/>
      <c r="M72" s="330"/>
      <c r="N72" s="330"/>
      <c r="O72" s="330"/>
      <c r="P72" s="330"/>
      <c r="Q72" s="330"/>
      <c r="R72" s="330"/>
      <c r="S72" s="330"/>
      <c r="T72" s="330"/>
      <c r="U72" s="4"/>
    </row>
    <row r="73" spans="1:21" x14ac:dyDescent="0.25">
      <c r="A73" s="36">
        <v>5</v>
      </c>
      <c r="B73" s="312" t="str">
        <f t="shared" si="13"/>
        <v>Is goed in staat om gegevens te analyseren en de risico's af te wegen</v>
      </c>
      <c r="C73" s="312"/>
      <c r="D73" s="36">
        <v>6</v>
      </c>
      <c r="E73" s="330" t="str">
        <f t="shared" si="12"/>
        <v>Is overtuigd van het ondernemingsplan en is zeker van de te volgen ondernemingsstrategie</v>
      </c>
      <c r="F73" s="330"/>
      <c r="G73" s="330"/>
      <c r="H73" s="330"/>
      <c r="I73" s="330"/>
      <c r="J73" s="330"/>
      <c r="K73" s="330"/>
      <c r="L73" s="330"/>
      <c r="M73" s="330"/>
      <c r="N73" s="330"/>
      <c r="O73" s="330"/>
      <c r="P73" s="330"/>
      <c r="Q73" s="330"/>
      <c r="R73" s="330"/>
      <c r="S73" s="330"/>
      <c r="T73" s="330"/>
      <c r="U73" s="4"/>
    </row>
    <row r="74" spans="1:21" x14ac:dyDescent="0.25">
      <c r="D74" s="36">
        <v>7</v>
      </c>
      <c r="E74" s="330" t="str">
        <f t="shared" si="12"/>
        <v>Heeft zelf acties ondernomen ten aanzien van de deelplannen</v>
      </c>
      <c r="F74" s="330"/>
      <c r="G74" s="330"/>
      <c r="H74" s="330"/>
      <c r="I74" s="330"/>
      <c r="J74" s="330"/>
      <c r="K74" s="330"/>
      <c r="L74" s="330"/>
      <c r="M74" s="330"/>
      <c r="N74" s="330"/>
      <c r="O74" s="330"/>
      <c r="P74" s="330"/>
      <c r="Q74" s="330"/>
      <c r="R74" s="330"/>
      <c r="S74" s="330"/>
      <c r="T74" s="330"/>
      <c r="U74" s="4"/>
    </row>
    <row r="75" spans="1:21" x14ac:dyDescent="0.25">
      <c r="D75" s="36">
        <v>8</v>
      </c>
      <c r="E75" s="330" t="str">
        <f t="shared" si="12"/>
        <v>Blijft emotioneel stabiel</v>
      </c>
      <c r="F75" s="330"/>
      <c r="G75" s="330"/>
      <c r="H75" s="330"/>
      <c r="I75" s="330"/>
      <c r="J75" s="330"/>
      <c r="K75" s="330"/>
      <c r="L75" s="330"/>
      <c r="M75" s="330"/>
      <c r="N75" s="330"/>
      <c r="O75" s="330"/>
      <c r="P75" s="330"/>
      <c r="Q75" s="330"/>
      <c r="R75" s="330"/>
      <c r="S75" s="330"/>
      <c r="T75" s="330"/>
      <c r="U75" s="4"/>
    </row>
    <row r="76" spans="1:21" x14ac:dyDescent="0.25"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4"/>
    </row>
    <row r="92" spans="1:3" s="6" customFormat="1" x14ac:dyDescent="0.25">
      <c r="A92" s="36"/>
      <c r="B92" s="63"/>
      <c r="C92" s="63"/>
    </row>
    <row r="93" spans="1:3" s="6" customFormat="1" x14ac:dyDescent="0.25"/>
    <row r="94" spans="1:3" s="6" customFormat="1" x14ac:dyDescent="0.25"/>
    <row r="95" spans="1:3" s="6" customFormat="1" x14ac:dyDescent="0.25"/>
    <row r="96" spans="1:3" s="6" customFormat="1" x14ac:dyDescent="0.25"/>
    <row r="97" spans="1:21" x14ac:dyDescent="0.25">
      <c r="A97" s="6"/>
      <c r="B97" s="6"/>
      <c r="C97" s="6"/>
    </row>
    <row r="98" spans="1:21" x14ac:dyDescent="0.25">
      <c r="A98" s="36">
        <v>1</v>
      </c>
      <c r="B98" s="311" t="str">
        <f>B69</f>
        <v>Zoekt proactief naar trends en ontwikkelingen en bedenkt verbeteracties voor de onderneming</v>
      </c>
      <c r="C98" s="311"/>
    </row>
    <row r="99" spans="1:21" x14ac:dyDescent="0.25">
      <c r="A99" s="36">
        <v>2</v>
      </c>
      <c r="B99" s="311" t="str">
        <f>B70</f>
        <v>Heeft toekomstvisie en communiceert deze actief</v>
      </c>
      <c r="C99" s="311"/>
    </row>
    <row r="100" spans="1:21" x14ac:dyDescent="0.25">
      <c r="A100" s="36">
        <v>3</v>
      </c>
      <c r="B100" s="311" t="str">
        <f>B71</f>
        <v>Staat open voor vernieuwingen en heeft initiatieven genomen</v>
      </c>
      <c r="C100" s="311"/>
      <c r="D100" s="36">
        <v>1</v>
      </c>
      <c r="E100" s="330" t="str">
        <f>C36</f>
        <v>Vraagt actief om feedback. Wil zichzelf graag verbeteren</v>
      </c>
      <c r="F100" s="330"/>
      <c r="G100" s="330"/>
      <c r="H100" s="330"/>
      <c r="I100" s="330"/>
      <c r="J100" s="330"/>
      <c r="K100" s="330"/>
      <c r="L100" s="330"/>
      <c r="M100" s="330"/>
      <c r="N100" s="330"/>
      <c r="O100" s="330"/>
      <c r="P100" s="330"/>
      <c r="Q100" s="330"/>
      <c r="R100" s="330"/>
      <c r="S100" s="330"/>
      <c r="T100" s="330"/>
      <c r="U100" s="4"/>
    </row>
    <row r="101" spans="1:21" ht="25.7" customHeight="1" x14ac:dyDescent="0.25">
      <c r="A101" s="36">
        <v>4</v>
      </c>
      <c r="B101" s="312" t="str">
        <f>B72</f>
        <v>Ziet kansen voor de onderneming in de toekomst; weet welke kansen de onderneming ten goede komen en is in staat deze mogelijkheden zelfstandig op te pakken</v>
      </c>
      <c r="C101" s="312"/>
      <c r="D101" s="36">
        <v>2</v>
      </c>
      <c r="E101" s="330" t="str">
        <f>C37</f>
        <v>Is gemotiveerd om te leren</v>
      </c>
      <c r="F101" s="330"/>
      <c r="G101" s="330"/>
      <c r="H101" s="330"/>
      <c r="I101" s="330"/>
      <c r="J101" s="330"/>
      <c r="K101" s="330"/>
      <c r="L101" s="330"/>
      <c r="M101" s="330"/>
      <c r="N101" s="330"/>
      <c r="O101" s="330"/>
      <c r="P101" s="330"/>
      <c r="Q101" s="330"/>
      <c r="R101" s="330"/>
      <c r="S101" s="330"/>
      <c r="T101" s="330"/>
      <c r="U101" s="4"/>
    </row>
    <row r="102" spans="1:21" ht="25.7" customHeight="1" x14ac:dyDescent="0.25">
      <c r="A102" s="36">
        <v>5</v>
      </c>
      <c r="B102" s="311" t="str">
        <f>B73</f>
        <v>Is goed in staat om gegevens te analyseren en de risico's af te wegen</v>
      </c>
      <c r="C102" s="311"/>
      <c r="D102" s="36">
        <v>3</v>
      </c>
      <c r="E102" s="330" t="str">
        <f>C38</f>
        <v>Kijkt zelfkritisch terug op zijn eigen rol binnen het schrijven van het ondernemingsplan en trekt lering uit gebeurtenissen voor de volgende keer</v>
      </c>
      <c r="F102" s="330"/>
      <c r="G102" s="330"/>
      <c r="H102" s="330"/>
      <c r="I102" s="330"/>
      <c r="J102" s="330"/>
      <c r="K102" s="330"/>
      <c r="L102" s="330"/>
      <c r="M102" s="330"/>
      <c r="N102" s="330"/>
      <c r="O102" s="330"/>
      <c r="P102" s="330"/>
      <c r="Q102" s="330"/>
      <c r="R102" s="330"/>
      <c r="S102" s="330"/>
      <c r="T102" s="330"/>
      <c r="U102" s="4"/>
    </row>
    <row r="107" spans="1:21" x14ac:dyDescent="0.25">
      <c r="D107" s="330"/>
      <c r="E107" s="330"/>
      <c r="F107" s="330"/>
      <c r="G107" s="330"/>
      <c r="H107" s="330"/>
      <c r="I107" s="330"/>
      <c r="J107" s="330"/>
      <c r="K107" s="330"/>
      <c r="L107" s="330"/>
      <c r="M107" s="330"/>
      <c r="N107" s="330"/>
      <c r="O107" s="330"/>
      <c r="P107" s="330"/>
      <c r="Q107" s="330"/>
      <c r="R107" s="330"/>
      <c r="S107" s="330"/>
      <c r="T107" s="330"/>
      <c r="U107" s="330"/>
    </row>
    <row r="110" spans="1:21" x14ac:dyDescent="0.25">
      <c r="B110" s="311"/>
      <c r="C110" s="311"/>
    </row>
    <row r="111" spans="1:21" x14ac:dyDescent="0.25">
      <c r="B111" s="311"/>
      <c r="C111" s="311"/>
    </row>
    <row r="112" spans="1:21" x14ac:dyDescent="0.25">
      <c r="B112" s="311"/>
      <c r="C112" s="311"/>
    </row>
    <row r="113" spans="1:3" s="6" customFormat="1" x14ac:dyDescent="0.25">
      <c r="A113" s="36"/>
      <c r="B113" s="311"/>
      <c r="C113" s="311"/>
    </row>
    <row r="114" spans="1:3" x14ac:dyDescent="0.25">
      <c r="A114" s="6"/>
      <c r="B114" s="311"/>
      <c r="C114" s="311"/>
    </row>
  </sheetData>
  <sheetProtection password="CCB6" sheet="1" objects="1" scenarios="1"/>
  <mergeCells count="48">
    <mergeCell ref="B69:C69"/>
    <mergeCell ref="E68:T68"/>
    <mergeCell ref="E69:T69"/>
    <mergeCell ref="Q3:S3"/>
    <mergeCell ref="E4:G4"/>
    <mergeCell ref="K4:M4"/>
    <mergeCell ref="Q4:S4"/>
    <mergeCell ref="D3:D5"/>
    <mergeCell ref="E3:G3"/>
    <mergeCell ref="J3:J5"/>
    <mergeCell ref="K3:M3"/>
    <mergeCell ref="P3:P5"/>
    <mergeCell ref="B71:C71"/>
    <mergeCell ref="E70:T70"/>
    <mergeCell ref="B72:C72"/>
    <mergeCell ref="E71:T71"/>
    <mergeCell ref="B73:C73"/>
    <mergeCell ref="E72:T72"/>
    <mergeCell ref="B70:C70"/>
    <mergeCell ref="D107:U107"/>
    <mergeCell ref="E73:T73"/>
    <mergeCell ref="E74:T74"/>
    <mergeCell ref="E75:T75"/>
    <mergeCell ref="B98:C98"/>
    <mergeCell ref="B99:C99"/>
    <mergeCell ref="B100:C100"/>
    <mergeCell ref="B101:C101"/>
    <mergeCell ref="E100:T100"/>
    <mergeCell ref="B102:C102"/>
    <mergeCell ref="E101:T101"/>
    <mergeCell ref="E102:T102"/>
    <mergeCell ref="B110:C110"/>
    <mergeCell ref="B111:C111"/>
    <mergeCell ref="B112:C112"/>
    <mergeCell ref="B113:C113"/>
    <mergeCell ref="B114:C114"/>
    <mergeCell ref="D12:H13"/>
    <mergeCell ref="J12:N13"/>
    <mergeCell ref="P12:T13"/>
    <mergeCell ref="D24:H25"/>
    <mergeCell ref="J24:N25"/>
    <mergeCell ref="P24:T25"/>
    <mergeCell ref="D33:H34"/>
    <mergeCell ref="J33:N34"/>
    <mergeCell ref="P33:T34"/>
    <mergeCell ref="D40:H41"/>
    <mergeCell ref="J40:N41"/>
    <mergeCell ref="P40:T41"/>
  </mergeCells>
  <conditionalFormatting sqref="D11 D14">
    <cfRule type="cellIs" dxfId="1193" priority="217" operator="between">
      <formula>7.5</formula>
      <formula>10</formula>
    </cfRule>
  </conditionalFormatting>
  <conditionalFormatting sqref="D11 D14">
    <cfRule type="cellIs" dxfId="1192" priority="219" operator="between">
      <formula>5.5</formula>
      <formula>7.5</formula>
    </cfRule>
    <cfRule type="cellIs" dxfId="1191" priority="220" operator="between">
      <formula>1</formula>
      <formula>5.5</formula>
    </cfRule>
  </conditionalFormatting>
  <conditionalFormatting sqref="D11">
    <cfRule type="cellIs" dxfId="1190" priority="218" operator="lessThan">
      <formula>0.05</formula>
    </cfRule>
  </conditionalFormatting>
  <conditionalFormatting sqref="D26">
    <cfRule type="cellIs" dxfId="1189" priority="208" operator="between">
      <formula>7.5</formula>
      <formula>10</formula>
    </cfRule>
  </conditionalFormatting>
  <conditionalFormatting sqref="D26">
    <cfRule type="cellIs" dxfId="1188" priority="209" operator="between">
      <formula>5.5</formula>
      <formula>7.5</formula>
    </cfRule>
    <cfRule type="cellIs" dxfId="1187" priority="210" operator="between">
      <formula>1</formula>
      <formula>5.5</formula>
    </cfRule>
  </conditionalFormatting>
  <conditionalFormatting sqref="D35">
    <cfRule type="cellIs" dxfId="1186" priority="200" operator="between">
      <formula>7.5</formula>
      <formula>10</formula>
    </cfRule>
  </conditionalFormatting>
  <conditionalFormatting sqref="D35">
    <cfRule type="cellIs" dxfId="1185" priority="201" operator="between">
      <formula>5.5</formula>
      <formula>7.5</formula>
    </cfRule>
    <cfRule type="cellIs" dxfId="1184" priority="202" operator="between">
      <formula>1</formula>
      <formula>5.5</formula>
    </cfRule>
  </conditionalFormatting>
  <conditionalFormatting sqref="D32">
    <cfRule type="cellIs" dxfId="1183" priority="162" operator="between">
      <formula>7.5</formula>
      <formula>10</formula>
    </cfRule>
  </conditionalFormatting>
  <conditionalFormatting sqref="D32">
    <cfRule type="cellIs" dxfId="1182" priority="164" operator="between">
      <formula>5.5</formula>
      <formula>7.5</formula>
    </cfRule>
    <cfRule type="cellIs" dxfId="1181" priority="165" operator="between">
      <formula>1</formula>
      <formula>5.5</formula>
    </cfRule>
  </conditionalFormatting>
  <conditionalFormatting sqref="D32">
    <cfRule type="cellIs" dxfId="1180" priority="163" operator="lessThan">
      <formula>0.05</formula>
    </cfRule>
  </conditionalFormatting>
  <conditionalFormatting sqref="Q26:S26">
    <cfRule type="colorScale" priority="66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D23">
    <cfRule type="cellIs" dxfId="1179" priority="168" operator="between">
      <formula>7.5</formula>
      <formula>10</formula>
    </cfRule>
  </conditionalFormatting>
  <conditionalFormatting sqref="D23">
    <cfRule type="cellIs" dxfId="1178" priority="170" operator="between">
      <formula>5.5</formula>
      <formula>7.5</formula>
    </cfRule>
    <cfRule type="cellIs" dxfId="1177" priority="171" operator="between">
      <formula>1</formula>
      <formula>5.5</formula>
    </cfRule>
  </conditionalFormatting>
  <conditionalFormatting sqref="D23">
    <cfRule type="cellIs" dxfId="1176" priority="169" operator="lessThan">
      <formula>0.05</formula>
    </cfRule>
  </conditionalFormatting>
  <conditionalFormatting sqref="D39 J39">
    <cfRule type="cellIs" dxfId="1175" priority="152" operator="between">
      <formula>7.5</formula>
      <formula>10</formula>
    </cfRule>
  </conditionalFormatting>
  <conditionalFormatting sqref="D39 J39">
    <cfRule type="cellIs" dxfId="1174" priority="154" operator="between">
      <formula>5.5</formula>
      <formula>7.5</formula>
    </cfRule>
    <cfRule type="cellIs" dxfId="1173" priority="155" operator="between">
      <formula>1</formula>
      <formula>5.5</formula>
    </cfRule>
  </conditionalFormatting>
  <conditionalFormatting sqref="D39 J39">
    <cfRule type="cellIs" dxfId="1172" priority="153" operator="lessThan">
      <formula>0.05</formula>
    </cfRule>
  </conditionalFormatting>
  <conditionalFormatting sqref="E39:H39 K39:N39">
    <cfRule type="colorScale" priority="156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Q39:T39">
    <cfRule type="colorScale" priority="151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D6:D10">
    <cfRule type="cellIs" dxfId="1171" priority="142" operator="between">
      <formula>7.5</formula>
      <formula>10</formula>
    </cfRule>
  </conditionalFormatting>
  <conditionalFormatting sqref="D6:D10">
    <cfRule type="cellIs" dxfId="1170" priority="143" operator="between">
      <formula>5.5</formula>
      <formula>7.5</formula>
    </cfRule>
    <cfRule type="cellIs" dxfId="1169" priority="144" operator="between">
      <formula>1</formula>
      <formula>5.5</formula>
    </cfRule>
  </conditionalFormatting>
  <conditionalFormatting sqref="P39">
    <cfRule type="cellIs" dxfId="1168" priority="134" operator="between">
      <formula>7.5</formula>
      <formula>10</formula>
    </cfRule>
  </conditionalFormatting>
  <conditionalFormatting sqref="P39">
    <cfRule type="cellIs" dxfId="1167" priority="136" operator="between">
      <formula>5.5</formula>
      <formula>7.5</formula>
    </cfRule>
    <cfRule type="cellIs" dxfId="1166" priority="137" operator="between">
      <formula>1</formula>
      <formula>5.5</formula>
    </cfRule>
  </conditionalFormatting>
  <conditionalFormatting sqref="P39">
    <cfRule type="cellIs" dxfId="1165" priority="135" operator="lessThan">
      <formula>0.05</formula>
    </cfRule>
  </conditionalFormatting>
  <conditionalFormatting sqref="D15:D22">
    <cfRule type="cellIs" dxfId="1164" priority="125" operator="between">
      <formula>7.5</formula>
      <formula>10</formula>
    </cfRule>
  </conditionalFormatting>
  <conditionalFormatting sqref="D15:D22">
    <cfRule type="cellIs" dxfId="1163" priority="126" operator="between">
      <formula>5.5</formula>
      <formula>7.5</formula>
    </cfRule>
    <cfRule type="cellIs" dxfId="1162" priority="127" operator="between">
      <formula>1</formula>
      <formula>5.5</formula>
    </cfRule>
  </conditionalFormatting>
  <conditionalFormatting sqref="J6:J10">
    <cfRule type="cellIs" dxfId="1161" priority="22" operator="between">
      <formula>7.5</formula>
      <formula>10</formula>
    </cfRule>
  </conditionalFormatting>
  <conditionalFormatting sqref="J6:J10">
    <cfRule type="cellIs" dxfId="1160" priority="23" operator="between">
      <formula>5.5</formula>
      <formula>7.5</formula>
    </cfRule>
    <cfRule type="cellIs" dxfId="1159" priority="24" operator="between">
      <formula>1</formula>
      <formula>5.5</formula>
    </cfRule>
  </conditionalFormatting>
  <conditionalFormatting sqref="P6:P10">
    <cfRule type="cellIs" dxfId="1158" priority="19" operator="between">
      <formula>7.5</formula>
      <formula>10</formula>
    </cfRule>
  </conditionalFormatting>
  <conditionalFormatting sqref="P6:P10">
    <cfRule type="cellIs" dxfId="1157" priority="20" operator="between">
      <formula>5.5</formula>
      <formula>7.5</formula>
    </cfRule>
    <cfRule type="cellIs" dxfId="1156" priority="21" operator="between">
      <formula>1</formula>
      <formula>5.5</formula>
    </cfRule>
  </conditionalFormatting>
  <conditionalFormatting sqref="D27:D31">
    <cfRule type="cellIs" dxfId="1155" priority="116" operator="between">
      <formula>7.5</formula>
      <formula>10</formula>
    </cfRule>
  </conditionalFormatting>
  <conditionalFormatting sqref="D27:D31">
    <cfRule type="cellIs" dxfId="1154" priority="117" operator="between">
      <formula>5.5</formula>
      <formula>7.5</formula>
    </cfRule>
    <cfRule type="cellIs" dxfId="1153" priority="118" operator="between">
      <formula>1</formula>
      <formula>5.5</formula>
    </cfRule>
  </conditionalFormatting>
  <conditionalFormatting sqref="P15:P22">
    <cfRule type="cellIs" dxfId="1152" priority="13" operator="between">
      <formula>7.5</formula>
      <formula>10</formula>
    </cfRule>
  </conditionalFormatting>
  <conditionalFormatting sqref="P15:P22">
    <cfRule type="cellIs" dxfId="1151" priority="14" operator="between">
      <formula>5.5</formula>
      <formula>7.5</formula>
    </cfRule>
    <cfRule type="cellIs" dxfId="1150" priority="15" operator="between">
      <formula>1</formula>
      <formula>5.5</formula>
    </cfRule>
  </conditionalFormatting>
  <conditionalFormatting sqref="J27:J31">
    <cfRule type="cellIs" dxfId="1149" priority="10" operator="between">
      <formula>7.5</formula>
      <formula>10</formula>
    </cfRule>
  </conditionalFormatting>
  <conditionalFormatting sqref="J27:J31">
    <cfRule type="cellIs" dxfId="1148" priority="11" operator="between">
      <formula>5.5</formula>
      <formula>7.5</formula>
    </cfRule>
    <cfRule type="cellIs" dxfId="1147" priority="12" operator="between">
      <formula>1</formula>
      <formula>5.5</formula>
    </cfRule>
  </conditionalFormatting>
  <conditionalFormatting sqref="D36:D38">
    <cfRule type="cellIs" dxfId="1146" priority="107" operator="between">
      <formula>7.5</formula>
      <formula>10</formula>
    </cfRule>
  </conditionalFormatting>
  <conditionalFormatting sqref="D36:D38">
    <cfRule type="cellIs" dxfId="1145" priority="108" operator="between">
      <formula>5.5</formula>
      <formula>7.5</formula>
    </cfRule>
    <cfRule type="cellIs" dxfId="1144" priority="109" operator="between">
      <formula>1</formula>
      <formula>5.5</formula>
    </cfRule>
  </conditionalFormatting>
  <conditionalFormatting sqref="J36:J38">
    <cfRule type="cellIs" dxfId="1143" priority="4" operator="between">
      <formula>7.5</formula>
      <formula>10</formula>
    </cfRule>
  </conditionalFormatting>
  <conditionalFormatting sqref="J36:J38">
    <cfRule type="cellIs" dxfId="1142" priority="5" operator="between">
      <formula>5.5</formula>
      <formula>7.5</formula>
    </cfRule>
    <cfRule type="cellIs" dxfId="1141" priority="6" operator="between">
      <formula>1</formula>
      <formula>5.5</formula>
    </cfRule>
  </conditionalFormatting>
  <conditionalFormatting sqref="P36:P38">
    <cfRule type="cellIs" dxfId="1140" priority="1" operator="between">
      <formula>7.5</formula>
      <formula>10</formula>
    </cfRule>
  </conditionalFormatting>
  <conditionalFormatting sqref="P36:P38">
    <cfRule type="cellIs" dxfId="1139" priority="2" operator="between">
      <formula>5.5</formula>
      <formula>7.5</formula>
    </cfRule>
    <cfRule type="cellIs" dxfId="1138" priority="3" operator="between">
      <formula>1</formula>
      <formula>5.5</formula>
    </cfRule>
  </conditionalFormatting>
  <conditionalFormatting sqref="J11 J14">
    <cfRule type="cellIs" dxfId="1137" priority="95" operator="between">
      <formula>7.5</formula>
      <formula>10</formula>
    </cfRule>
  </conditionalFormatting>
  <conditionalFormatting sqref="J11 J14">
    <cfRule type="cellIs" dxfId="1136" priority="97" operator="between">
      <formula>5.5</formula>
      <formula>7.5</formula>
    </cfRule>
    <cfRule type="cellIs" dxfId="1135" priority="98" operator="between">
      <formula>1</formula>
      <formula>5.5</formula>
    </cfRule>
  </conditionalFormatting>
  <conditionalFormatting sqref="J11">
    <cfRule type="cellIs" dxfId="1134" priority="96" operator="lessThan">
      <formula>0.05</formula>
    </cfRule>
  </conditionalFormatting>
  <conditionalFormatting sqref="H36:H38 T6:T10 T15:T22 T36:T38 E15:H22 H27:H31 N36:N38 E6:H11 N27:N31 T27:T31 N6:N10 K11:N11 K14:N22">
    <cfRule type="colorScale" priority="100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J26">
    <cfRule type="cellIs" dxfId="1133" priority="86" operator="between">
      <formula>7.5</formula>
      <formula>10</formula>
    </cfRule>
  </conditionalFormatting>
  <conditionalFormatting sqref="J26">
    <cfRule type="cellIs" dxfId="1132" priority="87" operator="between">
      <formula>5.5</formula>
      <formula>7.5</formula>
    </cfRule>
    <cfRule type="cellIs" dxfId="1131" priority="88" operator="between">
      <formula>1</formula>
      <formula>5.5</formula>
    </cfRule>
  </conditionalFormatting>
  <conditionalFormatting sqref="K26:N26">
    <cfRule type="colorScale" priority="89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J35">
    <cfRule type="cellIs" dxfId="1130" priority="78" operator="between">
      <formula>7.5</formula>
      <formula>10</formula>
    </cfRule>
  </conditionalFormatting>
  <conditionalFormatting sqref="J35">
    <cfRule type="cellIs" dxfId="1129" priority="79" operator="between">
      <formula>5.5</formula>
      <formula>7.5</formula>
    </cfRule>
    <cfRule type="cellIs" dxfId="1128" priority="80" operator="between">
      <formula>1</formula>
      <formula>5.5</formula>
    </cfRule>
  </conditionalFormatting>
  <conditionalFormatting sqref="K35:N35">
    <cfRule type="colorScale" priority="81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P14">
    <cfRule type="cellIs" dxfId="1127" priority="72" operator="between">
      <formula>7.5</formula>
      <formula>10</formula>
    </cfRule>
  </conditionalFormatting>
  <conditionalFormatting sqref="P14">
    <cfRule type="cellIs" dxfId="1126" priority="74" operator="between">
      <formula>5.5</formula>
      <formula>7.5</formula>
    </cfRule>
    <cfRule type="cellIs" dxfId="1125" priority="75" operator="between">
      <formula>1</formula>
      <formula>5.5</formula>
    </cfRule>
  </conditionalFormatting>
  <conditionalFormatting sqref="Q36:S38 Q14:S22 Q11:T11 Q27:S31">
    <cfRule type="colorScale" priority="77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P26">
    <cfRule type="cellIs" dxfId="1124" priority="63" operator="between">
      <formula>7.5</formula>
      <formula>10</formula>
    </cfRule>
  </conditionalFormatting>
  <conditionalFormatting sqref="P26">
    <cfRule type="cellIs" dxfId="1123" priority="64" operator="between">
      <formula>5.5</formula>
      <formula>7.5</formula>
    </cfRule>
    <cfRule type="cellIs" dxfId="1122" priority="65" operator="between">
      <formula>1</formula>
      <formula>5.5</formula>
    </cfRule>
  </conditionalFormatting>
  <conditionalFormatting sqref="P35">
    <cfRule type="cellIs" dxfId="1121" priority="55" operator="between">
      <formula>7.5</formula>
      <formula>10</formula>
    </cfRule>
  </conditionalFormatting>
  <conditionalFormatting sqref="P35">
    <cfRule type="cellIs" dxfId="1120" priority="56" operator="between">
      <formula>5.5</formula>
      <formula>7.5</formula>
    </cfRule>
    <cfRule type="cellIs" dxfId="1119" priority="57" operator="between">
      <formula>1</formula>
      <formula>5.5</formula>
    </cfRule>
  </conditionalFormatting>
  <conditionalFormatting sqref="Q35:S35">
    <cfRule type="colorScale" priority="58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J32">
    <cfRule type="cellIs" dxfId="1118" priority="40" operator="between">
      <formula>7.5</formula>
      <formula>10</formula>
    </cfRule>
  </conditionalFormatting>
  <conditionalFormatting sqref="J32">
    <cfRule type="cellIs" dxfId="1117" priority="42" operator="between">
      <formula>5.5</formula>
      <formula>7.5</formula>
    </cfRule>
    <cfRule type="cellIs" dxfId="1116" priority="43" operator="between">
      <formula>1</formula>
      <formula>5.5</formula>
    </cfRule>
  </conditionalFormatting>
  <conditionalFormatting sqref="J32">
    <cfRule type="cellIs" dxfId="1115" priority="41" operator="lessThan">
      <formula>0.05</formula>
    </cfRule>
  </conditionalFormatting>
  <conditionalFormatting sqref="E32:H32 K32:N32">
    <cfRule type="colorScale" priority="44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J23">
    <cfRule type="cellIs" dxfId="1114" priority="46" operator="between">
      <formula>7.5</formula>
      <formula>10</formula>
    </cfRule>
  </conditionalFormatting>
  <conditionalFormatting sqref="J23">
    <cfRule type="cellIs" dxfId="1113" priority="48" operator="between">
      <formula>5.5</formula>
      <formula>7.5</formula>
    </cfRule>
    <cfRule type="cellIs" dxfId="1112" priority="49" operator="between">
      <formula>1</formula>
      <formula>5.5</formula>
    </cfRule>
  </conditionalFormatting>
  <conditionalFormatting sqref="J23">
    <cfRule type="cellIs" dxfId="1111" priority="47" operator="lessThan">
      <formula>0.05</formula>
    </cfRule>
  </conditionalFormatting>
  <conditionalFormatting sqref="E23:H23 K23:N23">
    <cfRule type="colorScale" priority="50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P32">
    <cfRule type="cellIs" dxfId="1110" priority="35" operator="between">
      <formula>7.5</formula>
      <formula>10</formula>
    </cfRule>
  </conditionalFormatting>
  <conditionalFormatting sqref="P32">
    <cfRule type="cellIs" dxfId="1109" priority="37" operator="between">
      <formula>5.5</formula>
      <formula>7.5</formula>
    </cfRule>
    <cfRule type="cellIs" dxfId="1108" priority="38" operator="between">
      <formula>1</formula>
      <formula>5.5</formula>
    </cfRule>
  </conditionalFormatting>
  <conditionalFormatting sqref="P32">
    <cfRule type="cellIs" dxfId="1107" priority="36" operator="lessThan">
      <formula>0.05</formula>
    </cfRule>
  </conditionalFormatting>
  <conditionalFormatting sqref="P11">
    <cfRule type="cellIs" dxfId="1106" priority="51" operator="between">
      <formula>7.5</formula>
      <formula>10</formula>
    </cfRule>
  </conditionalFormatting>
  <conditionalFormatting sqref="P11">
    <cfRule type="cellIs" dxfId="1105" priority="53" operator="between">
      <formula>5.5</formula>
      <formula>7.5</formula>
    </cfRule>
    <cfRule type="cellIs" dxfId="1104" priority="54" operator="between">
      <formula>1</formula>
      <formula>5.5</formula>
    </cfRule>
  </conditionalFormatting>
  <conditionalFormatting sqref="P11">
    <cfRule type="cellIs" dxfId="1103" priority="52" operator="lessThan">
      <formula>0.05</formula>
    </cfRule>
  </conditionalFormatting>
  <conditionalFormatting sqref="Q23:T23">
    <cfRule type="colorScale" priority="45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Q32:T32">
    <cfRule type="colorScale" priority="39">
      <colorScale>
        <cfvo type="num" val="1"/>
        <cfvo type="num" val="2"/>
        <cfvo type="num" val="3"/>
        <color rgb="FFFF0000"/>
        <color theme="0"/>
        <color theme="6" tint="-0.249977111117893"/>
      </colorScale>
    </cfRule>
  </conditionalFormatting>
  <conditionalFormatting sqref="E27:G31">
    <cfRule type="colorScale" priority="34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E36:G38">
    <cfRule type="colorScale" priority="33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P23">
    <cfRule type="cellIs" dxfId="1102" priority="27" operator="between">
      <formula>5.5</formula>
      <formula>7.5</formula>
    </cfRule>
    <cfRule type="cellIs" dxfId="1101" priority="28" operator="between">
      <formula>1</formula>
      <formula>5.5</formula>
    </cfRule>
  </conditionalFormatting>
  <conditionalFormatting sqref="K6:M10">
    <cfRule type="colorScale" priority="32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Q6:S10">
    <cfRule type="colorScale" priority="31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K27:M31">
    <cfRule type="colorScale" priority="30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K36:M38">
    <cfRule type="colorScale" priority="29">
      <colorScale>
        <cfvo type="num" val="0"/>
        <cfvo type="num" val="1"/>
        <cfvo type="num" val="2"/>
        <color rgb="FFFF0000"/>
        <color theme="0"/>
        <color theme="6" tint="-0.249977111117893"/>
      </colorScale>
    </cfRule>
  </conditionalFormatting>
  <conditionalFormatting sqref="P23">
    <cfRule type="cellIs" dxfId="1100" priority="25" operator="between">
      <formula>7.5</formula>
      <formula>10</formula>
    </cfRule>
  </conditionalFormatting>
  <conditionalFormatting sqref="P23">
    <cfRule type="cellIs" dxfId="1099" priority="26" operator="lessThan">
      <formula>0.05</formula>
    </cfRule>
  </conditionalFormatting>
  <conditionalFormatting sqref="J15:J22">
    <cfRule type="cellIs" dxfId="1098" priority="16" operator="between">
      <formula>7.5</formula>
      <formula>10</formula>
    </cfRule>
  </conditionalFormatting>
  <conditionalFormatting sqref="J15:J22">
    <cfRule type="cellIs" dxfId="1097" priority="17" operator="between">
      <formula>5.5</formula>
      <formula>7.5</formula>
    </cfRule>
    <cfRule type="cellIs" dxfId="1096" priority="18" operator="between">
      <formula>1</formula>
      <formula>5.5</formula>
    </cfRule>
  </conditionalFormatting>
  <conditionalFormatting sqref="P27:P31">
    <cfRule type="cellIs" dxfId="1095" priority="7" operator="between">
      <formula>7.5</formula>
      <formula>10</formula>
    </cfRule>
  </conditionalFormatting>
  <conditionalFormatting sqref="P27:P31">
    <cfRule type="cellIs" dxfId="1094" priority="8" operator="between">
      <formula>5.5</formula>
      <formula>7.5</formula>
    </cfRule>
    <cfRule type="cellIs" dxfId="1093" priority="9" operator="between">
      <formula>1</formula>
      <formula>5.5</formula>
    </cfRule>
  </conditionalFormatting>
  <dataValidations count="1">
    <dataValidation type="whole" allowBlank="1" showInputMessage="1" showErrorMessage="1" error="Er kan alleen 0, 1 of 2 worden ingevuld." sqref="K35:N38 Q35:T38 K26:N32 E26:H32 E35:H38 K14:N23 Q14:T23 Q26:T32 Q6:T11 K6:N11 E6:H11 E14:H23">
      <formula1>0</formula1>
      <formula2>2</formula2>
    </dataValidation>
  </dataValidations>
  <printOptions horizontalCentered="1" verticalCentered="1"/>
  <pageMargins left="0.31496062992125984" right="0.15748031496062992" top="0.35433070866141736" bottom="0.27559055118110237" header="0.31496062992125984" footer="0.19685039370078741"/>
  <pageSetup paperSize="9" scale="6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20</vt:i4>
      </vt:variant>
      <vt:variant>
        <vt:lpstr>Benoemde bereiken</vt:lpstr>
      </vt:variant>
      <vt:variant>
        <vt:i4>37</vt:i4>
      </vt:variant>
    </vt:vector>
  </HeadingPairs>
  <TitlesOfParts>
    <vt:vector size="57" baseType="lpstr">
      <vt:lpstr>Toelichting tabblad leerling</vt:lpstr>
      <vt:lpstr>Toelichting tabblad coachgroep</vt:lpstr>
      <vt:lpstr>NAW</vt:lpstr>
      <vt:lpstr>coachgroep</vt:lpstr>
      <vt:lpstr>Jan Voorbeeld</vt:lpstr>
      <vt:lpstr>Leerling 2</vt:lpstr>
      <vt:lpstr>Leerling 3</vt:lpstr>
      <vt:lpstr>Leerling 4</vt:lpstr>
      <vt:lpstr>Leerling 5</vt:lpstr>
      <vt:lpstr>Leerling 6</vt:lpstr>
      <vt:lpstr>Leerling 7</vt:lpstr>
      <vt:lpstr>Leerling 8</vt:lpstr>
      <vt:lpstr>Leerling 9</vt:lpstr>
      <vt:lpstr>Leerling 10</vt:lpstr>
      <vt:lpstr>Leerling 11</vt:lpstr>
      <vt:lpstr>Leerling 12</vt:lpstr>
      <vt:lpstr>Leerling 13</vt:lpstr>
      <vt:lpstr>Leerling 14</vt:lpstr>
      <vt:lpstr>Leerling 15</vt:lpstr>
      <vt:lpstr>Leerling 16</vt:lpstr>
      <vt:lpstr>coachgroep!Afdrukbereik</vt:lpstr>
      <vt:lpstr>'Jan Voorbeeld'!Afdrukbereik</vt:lpstr>
      <vt:lpstr>'Leerling 10'!Afdrukbereik</vt:lpstr>
      <vt:lpstr>'Leerling 11'!Afdrukbereik</vt:lpstr>
      <vt:lpstr>'Leerling 12'!Afdrukbereik</vt:lpstr>
      <vt:lpstr>'Leerling 13'!Afdrukbereik</vt:lpstr>
      <vt:lpstr>'Leerling 14'!Afdrukbereik</vt:lpstr>
      <vt:lpstr>'Leerling 15'!Afdrukbereik</vt:lpstr>
      <vt:lpstr>'Leerling 16'!Afdrukbereik</vt:lpstr>
      <vt:lpstr>'Leerling 2'!Afdrukbereik</vt:lpstr>
      <vt:lpstr>'Leerling 3'!Afdrukbereik</vt:lpstr>
      <vt:lpstr>'Leerling 4'!Afdrukbereik</vt:lpstr>
      <vt:lpstr>'Leerling 5'!Afdrukbereik</vt:lpstr>
      <vt:lpstr>'Leerling 6'!Afdrukbereik</vt:lpstr>
      <vt:lpstr>'Leerling 7'!Afdrukbereik</vt:lpstr>
      <vt:lpstr>'Leerling 8'!Afdrukbereik</vt:lpstr>
      <vt:lpstr>'Leerling 9'!Afdrukbereik</vt:lpstr>
      <vt:lpstr>NAW!Afdrukbereik</vt:lpstr>
      <vt:lpstr>'Toelichting tabblad coachgroep'!Afdrukbereik</vt:lpstr>
      <vt:lpstr>'Toelichting tabblad leerling'!Afdrukbereik</vt:lpstr>
      <vt:lpstr>coachgroep!Afdruktitels</vt:lpstr>
      <vt:lpstr>'Jan Voorbeeld'!Afdruktitels</vt:lpstr>
      <vt:lpstr>'Leerling 10'!Afdruktitels</vt:lpstr>
      <vt:lpstr>'Leerling 11'!Afdruktitels</vt:lpstr>
      <vt:lpstr>'Leerling 12'!Afdruktitels</vt:lpstr>
      <vt:lpstr>'Leerling 13'!Afdruktitels</vt:lpstr>
      <vt:lpstr>'Leerling 14'!Afdruktitels</vt:lpstr>
      <vt:lpstr>'Leerling 15'!Afdruktitels</vt:lpstr>
      <vt:lpstr>'Leerling 16'!Afdruktitels</vt:lpstr>
      <vt:lpstr>'Leerling 2'!Afdruktitels</vt:lpstr>
      <vt:lpstr>'Leerling 3'!Afdruktitels</vt:lpstr>
      <vt:lpstr>'Leerling 4'!Afdruktitels</vt:lpstr>
      <vt:lpstr>'Leerling 5'!Afdruktitels</vt:lpstr>
      <vt:lpstr>'Leerling 6'!Afdruktitels</vt:lpstr>
      <vt:lpstr>'Leerling 7'!Afdruktitels</vt:lpstr>
      <vt:lpstr>'Leerling 8'!Afdruktitels</vt:lpstr>
      <vt:lpstr>'Leerling 9'!Afdruktitels</vt:lpstr>
    </vt:vector>
  </TitlesOfParts>
  <Company>AOC Oost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aocoost</dc:creator>
  <cp:lastModifiedBy>Bennie Storkhorst</cp:lastModifiedBy>
  <cp:lastPrinted>2014-04-01T13:53:05Z</cp:lastPrinted>
  <dcterms:created xsi:type="dcterms:W3CDTF">2011-08-30T11:31:52Z</dcterms:created>
  <dcterms:modified xsi:type="dcterms:W3CDTF">2014-06-26T12:06:18Z</dcterms:modified>
</cp:coreProperties>
</file>